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435" yWindow="90" windowWidth="6930" windowHeight="4185" tabRatio="713"/>
  </bookViews>
  <sheets>
    <sheet name="Vieheinheitenberechnung" sheetId="1" r:id="rId1"/>
    <sheet name="Vorlage Bestandsermittlung" sheetId="5" r:id="rId2"/>
    <sheet name="Vorlage Bestand Legehennen" sheetId="4" r:id="rId3"/>
    <sheet name="Vorlage Jahresproduktion" sheetId="6" r:id="rId4"/>
    <sheet name="Tabelle3" sheetId="7" r:id="rId5"/>
  </sheets>
  <externalReferences>
    <externalReference r:id="rId6"/>
  </externalReferences>
  <definedNames>
    <definedName name="AZ_Stueck" localSheetId="3">#REF!</definedName>
    <definedName name="AZ_Stueck">#REF!</definedName>
    <definedName name="Berater">[1]Grundvorgaben!$C$10</definedName>
    <definedName name="DatumBeginn">Vieheinheitenberechnung!$H$16</definedName>
    <definedName name="DatumEnde">Vieheinheitenberechnung!#REF!</definedName>
    <definedName name="_xlnm.Print_Area" localSheetId="0">Vieheinheitenberechnung!$B$1:$F$66</definedName>
    <definedName name="ha">Vieheinheitenberechnung!$C$50</definedName>
    <definedName name="Jungviehm1" localSheetId="3">#REF!</definedName>
    <definedName name="Jungviehm1">#REF!</definedName>
    <definedName name="Jungviehm2" localSheetId="3">#REF!</definedName>
    <definedName name="Jungviehm2">#REF!</definedName>
    <definedName name="Jungviehw1" localSheetId="3">#REF!</definedName>
    <definedName name="Jungviehw1">#REF!</definedName>
    <definedName name="Jungviehw2" localSheetId="3">#REF!</definedName>
    <definedName name="Jungviehw2">#REF!</definedName>
    <definedName name="Kalbin" localSheetId="3">#REF!</definedName>
    <definedName name="Kalbin">#REF!</definedName>
    <definedName name="Kalbw" localSheetId="3">#REF!</definedName>
    <definedName name="Kalbw">#REF!</definedName>
    <definedName name="Name">[1]Grundvorgaben!$C$5</definedName>
    <definedName name="plz">[1]Grundvorgaben!$C$7</definedName>
    <definedName name="RLN">[1]Grundvorgaben!$C$19</definedName>
    <definedName name="Stier" localSheetId="3">#REF!</definedName>
    <definedName name="Stier">#REF!</definedName>
    <definedName name="SummeRinder" localSheetId="3">#REF!</definedName>
    <definedName name="SummeRinder">#REF!</definedName>
    <definedName name="VE">[1]Tierliste!$C$89</definedName>
    <definedName name="wrn.sdf." hidden="1">{"Eingabe Tierhaltung",#N/A,FALSE,"Bodennutzung"}</definedName>
    <definedName name="Z_F709A92D_AA2C_4907_B4C2_9592A645F3E8_.wvu.PrintArea" localSheetId="0" hidden="1">Vieheinheitenberechnung!$A$1:$F$66</definedName>
    <definedName name="Z_F709A92D_AA2C_4907_B4C2_9592A645F3E8_.wvu.Rows" localSheetId="0" hidden="1">Vieheinheitenberechnung!$16:$20,Vieheinheitenberechnung!$22:$26,Vieheinheitenberechnung!$28:$32,Vieheinheitenberechnung!$34:$36,Vieheinheitenberechnung!$38:$40,Vieheinheitenberechnung!$42:$43,Vieheinheitenberechnung!$45:$45,Vieheinheitenberechnung!$73:$88</definedName>
  </definedNames>
  <calcPr calcId="145621"/>
  <customWorkbookViews>
    <customWorkbookView name="Franz Hunger - Persönliche Ansicht" guid="{F709A92D-AA2C-4907-B4C2-9592A645F3E8}" mergeInterval="0" personalView="1" maximized="1" windowWidth="1261" windowHeight="728" activeSheetId="1"/>
  </customWorkbookViews>
</workbook>
</file>

<file path=xl/calcChain.xml><?xml version="1.0" encoding="utf-8"?>
<calcChain xmlns="http://schemas.openxmlformats.org/spreadsheetml/2006/main">
  <c r="F13" i="4" l="1"/>
  <c r="E5" i="6" l="1"/>
  <c r="E6" i="6"/>
  <c r="E7" i="6"/>
  <c r="E8" i="6"/>
  <c r="E9" i="6"/>
  <c r="E10" i="6"/>
  <c r="E11" i="6"/>
  <c r="E4" i="6"/>
  <c r="K10" i="4"/>
  <c r="L8" i="4"/>
  <c r="K8" i="4"/>
  <c r="M8" i="4" s="1"/>
  <c r="K7" i="4"/>
  <c r="L5" i="4"/>
  <c r="K5" i="4"/>
  <c r="M5" i="4" s="1"/>
  <c r="D10" i="4"/>
  <c r="D8" i="4"/>
  <c r="D7" i="4"/>
  <c r="N5" i="5"/>
  <c r="N6" i="5"/>
  <c r="N7" i="5"/>
  <c r="N8" i="5"/>
  <c r="N9" i="5"/>
  <c r="N4" i="5"/>
  <c r="M13" i="4" l="1"/>
  <c r="E50" i="1" l="1"/>
  <c r="E8" i="4" l="1"/>
  <c r="F8" i="4" s="1"/>
  <c r="E5" i="4"/>
  <c r="D5" i="4"/>
  <c r="F5" i="4" l="1"/>
  <c r="E24" i="1" l="1"/>
  <c r="E23" i="1"/>
  <c r="F5" i="1" l="1"/>
  <c r="E19" i="1" l="1"/>
  <c r="E25" i="1"/>
  <c r="E12" i="1"/>
  <c r="E13" i="1"/>
  <c r="E14" i="1"/>
  <c r="E16" i="1"/>
  <c r="E17" i="1"/>
  <c r="E22" i="1"/>
  <c r="E26" i="1"/>
  <c r="E28" i="1"/>
  <c r="E29" i="1"/>
  <c r="E30" i="1"/>
  <c r="E31" i="1"/>
  <c r="E32" i="1"/>
  <c r="E34" i="1"/>
  <c r="E35" i="1"/>
  <c r="E36" i="1"/>
  <c r="E38" i="1"/>
  <c r="E39" i="1"/>
  <c r="E40" i="1"/>
  <c r="E42" i="1"/>
  <c r="E43" i="1"/>
  <c r="E45" i="1"/>
  <c r="F68" i="1"/>
  <c r="G68" i="1" s="1"/>
  <c r="F69" i="1"/>
  <c r="G69" i="1" s="1"/>
  <c r="F70" i="1"/>
  <c r="G70" i="1" s="1"/>
  <c r="F74" i="1"/>
  <c r="G74" i="1" s="1"/>
  <c r="F75" i="1"/>
  <c r="G75" i="1" s="1"/>
  <c r="F76" i="1"/>
  <c r="G76" i="1" s="1"/>
  <c r="F77" i="1"/>
  <c r="G77" i="1" s="1"/>
  <c r="F78" i="1"/>
  <c r="G78" i="1" s="1"/>
  <c r="F79" i="1"/>
  <c r="G79" i="1" s="1"/>
  <c r="E20" i="1" l="1"/>
  <c r="G80" i="1"/>
  <c r="D55" i="1" s="1"/>
  <c r="G71" i="1"/>
  <c r="D54" i="1" s="1"/>
  <c r="E18" i="1" l="1"/>
  <c r="E46" i="1" s="1"/>
  <c r="D53" i="1" l="1"/>
  <c r="E53" i="1" s="1"/>
  <c r="D56" i="1" l="1"/>
  <c r="C60" i="1" s="1"/>
</calcChain>
</file>

<file path=xl/comments1.xml><?xml version="1.0" encoding="utf-8"?>
<comments xmlns="http://schemas.openxmlformats.org/spreadsheetml/2006/main">
  <authors>
    <author>Franz Hunger</author>
  </authors>
  <commentList>
    <comment ref="B13" authorId="0">
      <text>
        <r>
          <rPr>
            <b/>
            <sz val="8"/>
            <color indexed="81"/>
            <rFont val="Tahoma"/>
            <family val="2"/>
          </rPr>
          <t xml:space="preserve">Kleinpferde: </t>
        </r>
        <r>
          <rPr>
            <sz val="8"/>
            <color indexed="81"/>
            <rFont val="Tahoma"/>
            <family val="2"/>
          </rPr>
          <t>Pferde bis zu einer Widerristhöhe von 1,2 m</t>
        </r>
      </text>
    </comment>
    <comment ref="B25" authorId="0">
      <text>
        <r>
          <rPr>
            <sz val="8"/>
            <color indexed="81"/>
            <rFont val="Tahoma"/>
            <family val="2"/>
          </rPr>
          <t>Ziegen (Kitze) unter einem Alter von 6 Monaten sind nicht zu erklären</t>
        </r>
      </text>
    </comment>
    <comment ref="B28" authorId="0">
      <text>
        <r>
          <rPr>
            <b/>
            <sz val="8"/>
            <color indexed="81"/>
            <rFont val="Tahoma"/>
            <family val="2"/>
          </rPr>
          <t xml:space="preserve">Verkauf von Babyferkel: </t>
        </r>
        <r>
          <rPr>
            <sz val="8"/>
            <color indexed="81"/>
            <rFont val="Tahoma"/>
            <family val="2"/>
          </rPr>
          <t xml:space="preserve">verkaufte Babyferkel (Ferkel nach dem Absetzsen unter 10 kg) sind nicht zu erfassen; diese sind mit den Zuchtsauen abgedeckt
</t>
        </r>
      </text>
    </comment>
    <comment ref="B30" authorId="0">
      <text>
        <r>
          <rPr>
            <sz val="8"/>
            <color indexed="81"/>
            <rFont val="Tahoma"/>
            <family val="2"/>
          </rPr>
          <t>... auch Mastschweine aus zugekauften Babyferkel</t>
        </r>
      </text>
    </comment>
    <comment ref="B31" authorId="0">
      <text>
        <r>
          <rPr>
            <b/>
            <sz val="8"/>
            <color indexed="81"/>
            <rFont val="Tahoma"/>
            <family val="2"/>
          </rPr>
          <t xml:space="preserve">weibliche Zuchtschweine (ungedeckt, gedeckt) bis zum ersten Abferkeln; </t>
        </r>
        <r>
          <rPr>
            <sz val="8"/>
            <color indexed="81"/>
            <rFont val="Tahoma"/>
            <family val="2"/>
          </rPr>
          <t xml:space="preserve">
auch Eigenrmontierung ist anzugeben
zugekaufte Jungsauen (ungedeckt, gedeckt) sind nicht zu erfassen
</t>
        </r>
      </text>
    </comment>
    <comment ref="B32" authorId="0">
      <text>
        <r>
          <rPr>
            <b/>
            <sz val="8"/>
            <color indexed="81"/>
            <rFont val="Tahoma"/>
            <family val="2"/>
          </rPr>
          <t>Weibliche Zuchtschweine  ab dem ersten Abferkeln</t>
        </r>
        <r>
          <rPr>
            <sz val="8"/>
            <color indexed="81"/>
            <rFont val="Tahoma"/>
            <family val="2"/>
          </rPr>
          <t xml:space="preserve">
</t>
        </r>
      </text>
    </comment>
    <comment ref="B35" authorId="0">
      <text>
        <r>
          <rPr>
            <sz val="8"/>
            <color indexed="81"/>
            <rFont val="Tahoma"/>
            <family val="2"/>
          </rPr>
          <t>Junghennen sind ab Einstallung am Legehennenbetrieb zu den Legehennen zu zählen</t>
        </r>
      </text>
    </comment>
  </commentList>
</comments>
</file>

<file path=xl/sharedStrings.xml><?xml version="1.0" encoding="utf-8"?>
<sst xmlns="http://schemas.openxmlformats.org/spreadsheetml/2006/main" count="188" uniqueCount="138">
  <si>
    <t>Tierart</t>
  </si>
  <si>
    <t>Pferde:</t>
  </si>
  <si>
    <t>Rinder:</t>
  </si>
  <si>
    <t xml:space="preserve"> </t>
  </si>
  <si>
    <t>Schweine:</t>
  </si>
  <si>
    <t>ha</t>
  </si>
  <si>
    <t>Normalunterstellung</t>
  </si>
  <si>
    <t>bis 10 ha</t>
  </si>
  <si>
    <t>10 bis 20 ha</t>
  </si>
  <si>
    <t>über 20 ha</t>
  </si>
  <si>
    <t>Summe</t>
  </si>
  <si>
    <t>20 bis 30 ha</t>
  </si>
  <si>
    <t>30 bis 40 ha</t>
  </si>
  <si>
    <t>40 bis 50 ha</t>
  </si>
  <si>
    <t>über 50 ha</t>
  </si>
  <si>
    <t>Maximalunterstellung</t>
  </si>
  <si>
    <t>Fohlen, Jungpferde bis ein Jahr</t>
  </si>
  <si>
    <t>Jungpferde bis drei Jahre, Kleinpferde</t>
  </si>
  <si>
    <t>andere Pferde über drei Jahre</t>
  </si>
  <si>
    <t>Rinder bis sechs Monate</t>
  </si>
  <si>
    <t>Rinder sechs Monate bis ein Jahr</t>
  </si>
  <si>
    <t>Rinder über zwei Jahre</t>
  </si>
  <si>
    <t>Schafe und Ziegen:</t>
  </si>
  <si>
    <t>Mastschweine aus zugekauften Ferkeln</t>
  </si>
  <si>
    <t>Mastschweine aus eigenen Ferkeln</t>
  </si>
  <si>
    <t>Jungsauen, Jungeber</t>
  </si>
  <si>
    <t>Zuchtsauen, Zuchteber</t>
  </si>
  <si>
    <t>Hühner:</t>
  </si>
  <si>
    <t>Junghennen</t>
  </si>
  <si>
    <t>Legehennen aus zugekauften Junghennen</t>
  </si>
  <si>
    <t>Jungmasthühner</t>
  </si>
  <si>
    <t>Übriges Geflügel:</t>
  </si>
  <si>
    <t>Mastenten</t>
  </si>
  <si>
    <t>Mastgänse</t>
  </si>
  <si>
    <t>Mastputen</t>
  </si>
  <si>
    <t>Kaninchen:</t>
  </si>
  <si>
    <t>Damtiere:</t>
  </si>
  <si>
    <t>Zucht- und Angorakaninchen</t>
  </si>
  <si>
    <t>Mastkaninchen</t>
  </si>
  <si>
    <t xml:space="preserve">Damtiere </t>
  </si>
  <si>
    <t>Ferkel (10 bis 30 kg)</t>
  </si>
  <si>
    <t>Rinder ein bis eineinhalb Jahre</t>
  </si>
  <si>
    <t>Rinder eineinhalb bis zwei Jahre</t>
  </si>
  <si>
    <t>Selbstbewirtschaftete RLN des Betriebes</t>
  </si>
  <si>
    <t>Anzahl</t>
  </si>
  <si>
    <t>Normalbestand Vieheinheiten</t>
  </si>
  <si>
    <t>Maximalbestand Vieheinheiten</t>
  </si>
  <si>
    <t>Zu bewerten sind (Vieheinheiten über Normalbestand)</t>
  </si>
  <si>
    <t>Summe Vieheinheiten lt. BewG (ab 1.1.2014)</t>
  </si>
  <si>
    <t>VE je Stück</t>
  </si>
  <si>
    <t>VE Summe</t>
  </si>
  <si>
    <t>Berechnungsbasis für Anzahl</t>
  </si>
  <si>
    <t>Bestand*</t>
  </si>
  <si>
    <t>* Jahresdurchschnittsbestand</t>
  </si>
  <si>
    <t>Lämmer bis sechs Monate</t>
  </si>
  <si>
    <t>Schafe über sechs Monate bis ein Jahr</t>
  </si>
  <si>
    <t>Schafe über ein Jahr</t>
  </si>
  <si>
    <t>Ziegen über sechs Monate bis ein Jahr</t>
  </si>
  <si>
    <t>Ziegen über ein Jahr</t>
  </si>
  <si>
    <t/>
  </si>
  <si>
    <t>Summe Vieheinheiten</t>
  </si>
  <si>
    <t>Berechnung der nachhaltigen Produktion Legehennen und Legeelterntiere*</t>
  </si>
  <si>
    <t>Tage</t>
  </si>
  <si>
    <t>Durchschnitts-bestand von Einstallung bis Ausstallung</t>
  </si>
  <si>
    <t>Durchschnitts-bestand von Einstallung bis Einstallung neu</t>
  </si>
  <si>
    <t>Leerstehtage bzw. Serviceperiode</t>
  </si>
  <si>
    <t>Einstallung  zugekaufter Junghennen</t>
  </si>
  <si>
    <t>Durchschnittsbestand in der Tierliste</t>
  </si>
  <si>
    <t>Ausstallung</t>
  </si>
  <si>
    <t>Einstallung Junghennen</t>
  </si>
  <si>
    <t>Einstallung  Junghennen</t>
  </si>
  <si>
    <t xml:space="preserve">Ausstallung </t>
  </si>
  <si>
    <t>Zuschlage je Vieheinheit über Normalbestand</t>
  </si>
  <si>
    <t>** Verkaufte und für den Privatverbrauch verwendete Tiere</t>
  </si>
  <si>
    <t>Jahresproduktion**</t>
  </si>
  <si>
    <t>1.1.</t>
  </si>
  <si>
    <t>1.2.</t>
  </si>
  <si>
    <t>1.3.</t>
  </si>
  <si>
    <t>1.4.</t>
  </si>
  <si>
    <t>1.5.</t>
  </si>
  <si>
    <t>1.6.</t>
  </si>
  <si>
    <t>1.7.</t>
  </si>
  <si>
    <t>1.8.</t>
  </si>
  <si>
    <t>1.9.</t>
  </si>
  <si>
    <t>1.10.</t>
  </si>
  <si>
    <t>1.11.</t>
  </si>
  <si>
    <t>1.12.</t>
  </si>
  <si>
    <r>
      <t>Æ</t>
    </r>
    <r>
      <rPr>
        <sz val="12"/>
        <color rgb="FF000000"/>
        <rFont val="Arial"/>
        <family val="2"/>
      </rPr>
      <t xml:space="preserve"> Stück</t>
    </r>
  </si>
  <si>
    <t>- Kalkulation lt. Bewertungsgesetz ab 1.1.2014</t>
  </si>
  <si>
    <t>Anzahl der Tiere zum Stichtag des jeweiligen Jahres</t>
  </si>
  <si>
    <t>Zuschlag zum Einheitswert für überdurchschnittliche Tierhaltung</t>
  </si>
  <si>
    <t>Jahresproduktion***</t>
  </si>
  <si>
    <t>*** Verkaufte und für die Eigenremontierung verwendete Tiere</t>
  </si>
  <si>
    <t>Eingabe der letzten ein bzw. zwei vollständigen Legenperioden</t>
  </si>
  <si>
    <t>Stand April 2014</t>
  </si>
  <si>
    <t xml:space="preserve">Einheitswert Tierhaltung - Vieheinheiten (VE) - und Zuschlagsberechnung </t>
  </si>
  <si>
    <t>* Zuchthähne sind nicht zu berücksichtigen</t>
  </si>
  <si>
    <t>Anzahl der Jahresproduktion (Verkauf, Privatverbrauch, Remontierung)</t>
  </si>
  <si>
    <t>Diese Vorlage ist zu verwenden für:</t>
  </si>
  <si>
    <r>
      <t>§</t>
    </r>
    <r>
      <rPr>
        <sz val="7"/>
        <color rgb="FF00673B"/>
        <rFont val="Times New Roman"/>
        <family val="1"/>
      </rPr>
      <t xml:space="preserve">  </t>
    </r>
    <r>
      <rPr>
        <b/>
        <sz val="11"/>
        <rFont val="Arial"/>
        <family val="2"/>
      </rPr>
      <t xml:space="preserve">Lämmer bis sechs Monate: </t>
    </r>
    <r>
      <rPr>
        <sz val="11"/>
        <rFont val="Arial"/>
        <family val="2"/>
      </rPr>
      <t xml:space="preserve">Neben der verkauften Lämmern sind auch die Anzahl jener Lämmer anzugeben, die über 6 Monate am Betrieb bleiben z.B. für eigene Nachzucht bzw. bei extensiver Aufzucht. </t>
    </r>
  </si>
  <si>
    <r>
      <t>§</t>
    </r>
    <r>
      <rPr>
        <sz val="7"/>
        <color rgb="FF00673B"/>
        <rFont val="Times New Roman"/>
        <family val="1"/>
      </rPr>
      <t xml:space="preserve">  </t>
    </r>
    <r>
      <rPr>
        <sz val="11"/>
        <rFont val="Arial"/>
        <family val="2"/>
      </rPr>
      <t>Ferkel (10 bis 30 kg)</t>
    </r>
  </si>
  <si>
    <r>
      <t>§</t>
    </r>
    <r>
      <rPr>
        <sz val="7"/>
        <color rgb="FF00673B"/>
        <rFont val="Times New Roman"/>
        <family val="1"/>
      </rPr>
      <t xml:space="preserve">  </t>
    </r>
    <r>
      <rPr>
        <sz val="11"/>
        <rFont val="Arial"/>
        <family val="2"/>
      </rPr>
      <t>Mastschweine aus zugekauften Ferkeln</t>
    </r>
  </si>
  <si>
    <r>
      <t>§</t>
    </r>
    <r>
      <rPr>
        <sz val="7"/>
        <color rgb="FF00673B"/>
        <rFont val="Times New Roman"/>
        <family val="1"/>
      </rPr>
      <t xml:space="preserve">  </t>
    </r>
    <r>
      <rPr>
        <sz val="11"/>
        <rFont val="Arial"/>
        <family val="2"/>
      </rPr>
      <t>Mastschweine aus eigenen Ferkeln</t>
    </r>
  </si>
  <si>
    <r>
      <t>§</t>
    </r>
    <r>
      <rPr>
        <sz val="7"/>
        <color rgb="FF00673B"/>
        <rFont val="Times New Roman"/>
        <family val="1"/>
      </rPr>
      <t xml:space="preserve">  </t>
    </r>
    <r>
      <rPr>
        <sz val="11"/>
        <rFont val="Arial"/>
        <family val="2"/>
      </rPr>
      <t>Jungsauen (weibliche Schweine, gedeckt oder ungedeckt bis zum ersten Abferkeln), Jungeber: Bei Eigenremontierung sind auch die nachgestellten Jungsauen anzugeben</t>
    </r>
  </si>
  <si>
    <r>
      <t>§</t>
    </r>
    <r>
      <rPr>
        <sz val="7"/>
        <color rgb="FF00673B"/>
        <rFont val="Times New Roman"/>
        <family val="1"/>
      </rPr>
      <t xml:space="preserve">  </t>
    </r>
    <r>
      <rPr>
        <sz val="11"/>
        <rFont val="Arial"/>
        <family val="2"/>
      </rPr>
      <t>Junghennen (verkaufte und für eigene Bestandesergänzung)</t>
    </r>
  </si>
  <si>
    <r>
      <t>§</t>
    </r>
    <r>
      <rPr>
        <sz val="7"/>
        <color rgb="FF00673B"/>
        <rFont val="Times New Roman"/>
        <family val="1"/>
      </rPr>
      <t xml:space="preserve">  </t>
    </r>
    <r>
      <rPr>
        <sz val="11"/>
        <rFont val="Arial"/>
        <family val="2"/>
      </rPr>
      <t>Jungmasthühner</t>
    </r>
  </si>
  <si>
    <r>
      <t>§</t>
    </r>
    <r>
      <rPr>
        <sz val="7"/>
        <color rgb="FF00673B"/>
        <rFont val="Times New Roman"/>
        <family val="1"/>
      </rPr>
      <t xml:space="preserve">  </t>
    </r>
    <r>
      <rPr>
        <sz val="11"/>
        <rFont val="Arial"/>
        <family val="2"/>
      </rPr>
      <t>Mastenten</t>
    </r>
  </si>
  <si>
    <r>
      <t>§</t>
    </r>
    <r>
      <rPr>
        <sz val="7"/>
        <color rgb="FF00673B"/>
        <rFont val="Times New Roman"/>
        <family val="1"/>
      </rPr>
      <t xml:space="preserve">  </t>
    </r>
    <r>
      <rPr>
        <sz val="11"/>
        <rFont val="Arial"/>
        <family val="2"/>
      </rPr>
      <t>Mastgänse</t>
    </r>
  </si>
  <si>
    <r>
      <t>§</t>
    </r>
    <r>
      <rPr>
        <sz val="7"/>
        <color rgb="FF00673B"/>
        <rFont val="Times New Roman"/>
        <family val="1"/>
      </rPr>
      <t xml:space="preserve">  </t>
    </r>
    <r>
      <rPr>
        <sz val="11"/>
        <rFont val="Arial"/>
        <family val="2"/>
      </rPr>
      <t>Mastputen</t>
    </r>
  </si>
  <si>
    <t>bei Schweinen:</t>
  </si>
  <si>
    <t>bei Hühnern:</t>
  </si>
  <si>
    <t>beim übrigen Geflügel:</t>
  </si>
  <si>
    <r>
      <t>§</t>
    </r>
    <r>
      <rPr>
        <sz val="7"/>
        <color rgb="FF00673B"/>
        <rFont val="Times New Roman"/>
        <family val="1"/>
      </rPr>
      <t xml:space="preserve">  </t>
    </r>
    <r>
      <rPr>
        <sz val="11"/>
        <rFont val="Arial"/>
        <family val="2"/>
      </rPr>
      <t>Fohlen, Jungpferde bis ein Jahr</t>
    </r>
  </si>
  <si>
    <r>
      <t>§</t>
    </r>
    <r>
      <rPr>
        <sz val="7"/>
        <color rgb="FF00673B"/>
        <rFont val="Times New Roman"/>
        <family val="1"/>
      </rPr>
      <t xml:space="preserve">  </t>
    </r>
    <r>
      <rPr>
        <sz val="11"/>
        <rFont val="Arial"/>
        <family val="2"/>
      </rPr>
      <t>Jungpferde bis drei Jahre, Kleinpferde (Pferde bis zu einer Widerristhöhe von 1,2 m)</t>
    </r>
  </si>
  <si>
    <r>
      <t>§</t>
    </r>
    <r>
      <rPr>
        <sz val="7"/>
        <color rgb="FF00673B"/>
        <rFont val="Times New Roman"/>
        <family val="1"/>
      </rPr>
      <t xml:space="preserve">  </t>
    </r>
    <r>
      <rPr>
        <sz val="11"/>
        <rFont val="Arial"/>
        <family val="2"/>
      </rPr>
      <t>andere Pferde über drei Jahre</t>
    </r>
  </si>
  <si>
    <r>
      <t>§</t>
    </r>
    <r>
      <rPr>
        <sz val="7"/>
        <color rgb="FF00673B"/>
        <rFont val="Times New Roman"/>
        <family val="1"/>
      </rPr>
      <t xml:space="preserve">  </t>
    </r>
    <r>
      <rPr>
        <sz val="11"/>
        <rFont val="Arial"/>
        <family val="2"/>
      </rPr>
      <t>Schafe über sechs Monate bis ein Jahr</t>
    </r>
  </si>
  <si>
    <r>
      <t>§</t>
    </r>
    <r>
      <rPr>
        <sz val="7"/>
        <color rgb="FF00673B"/>
        <rFont val="Times New Roman"/>
        <family val="1"/>
      </rPr>
      <t xml:space="preserve">  </t>
    </r>
    <r>
      <rPr>
        <sz val="11"/>
        <rFont val="Arial"/>
        <family val="2"/>
      </rPr>
      <t>Schafe über ein Jahr</t>
    </r>
  </si>
  <si>
    <r>
      <t>§</t>
    </r>
    <r>
      <rPr>
        <sz val="7"/>
        <color rgb="FF00673B"/>
        <rFont val="Times New Roman"/>
        <family val="1"/>
      </rPr>
      <t xml:space="preserve">  </t>
    </r>
    <r>
      <rPr>
        <sz val="11"/>
        <rFont val="Arial"/>
        <family val="2"/>
      </rPr>
      <t>Ziegen über sechs Monate bis ein Jahr</t>
    </r>
  </si>
  <si>
    <r>
      <t>§</t>
    </r>
    <r>
      <rPr>
        <sz val="7"/>
        <color rgb="FF00673B"/>
        <rFont val="Times New Roman"/>
        <family val="1"/>
      </rPr>
      <t xml:space="preserve">  </t>
    </r>
    <r>
      <rPr>
        <sz val="11"/>
        <rFont val="Arial"/>
        <family val="2"/>
      </rPr>
      <t>Ziegen über ein Jahr</t>
    </r>
  </si>
  <si>
    <r>
      <t>§</t>
    </r>
    <r>
      <rPr>
        <sz val="7"/>
        <color rgb="FF00673B"/>
        <rFont val="Times New Roman"/>
        <family val="1"/>
      </rPr>
      <t xml:space="preserve">  </t>
    </r>
    <r>
      <rPr>
        <b/>
        <sz val="11"/>
        <rFont val="Arial"/>
        <family val="2"/>
      </rPr>
      <t xml:space="preserve">Zuchtsauen </t>
    </r>
    <r>
      <rPr>
        <sz val="11"/>
        <rFont val="Arial"/>
        <family val="2"/>
      </rPr>
      <t>(weibliche Schweine ab dem ersten Abferkeln)</t>
    </r>
    <r>
      <rPr>
        <b/>
        <sz val="11"/>
        <rFont val="Arial"/>
        <family val="2"/>
      </rPr>
      <t xml:space="preserve"> und Zuchteber</t>
    </r>
  </si>
  <si>
    <r>
      <t>§</t>
    </r>
    <r>
      <rPr>
        <sz val="7"/>
        <color rgb="FF00673B"/>
        <rFont val="Times New Roman"/>
        <family val="1"/>
      </rPr>
      <t xml:space="preserve">  </t>
    </r>
    <r>
      <rPr>
        <b/>
        <sz val="11"/>
        <rFont val="Arial"/>
        <family val="2"/>
      </rPr>
      <t>Zucht- oder Angorakaninchen</t>
    </r>
  </si>
  <si>
    <r>
      <t>§</t>
    </r>
    <r>
      <rPr>
        <sz val="7"/>
        <color rgb="FF00673B"/>
        <rFont val="Times New Roman"/>
        <family val="1"/>
      </rPr>
      <t xml:space="preserve">  </t>
    </r>
    <r>
      <rPr>
        <b/>
        <sz val="11"/>
        <rFont val="Arial"/>
        <family val="2"/>
      </rPr>
      <t>Damtieren</t>
    </r>
  </si>
  <si>
    <t>bei Pferden</t>
  </si>
  <si>
    <t xml:space="preserve">bei Schafen und Ziegen </t>
  </si>
  <si>
    <t>bei Schweinen</t>
  </si>
  <si>
    <t>bei Kannichen</t>
  </si>
  <si>
    <t>bei Damtieren</t>
  </si>
  <si>
    <t xml:space="preserve">bei allen Rindern: </t>
  </si>
  <si>
    <r>
      <rPr>
        <b/>
        <sz val="11"/>
        <rFont val="Arial"/>
        <family val="2"/>
      </rPr>
      <t xml:space="preserve">Hinweis: </t>
    </r>
    <r>
      <rPr>
        <sz val="11"/>
        <rFont val="Arial"/>
        <family val="2"/>
      </rPr>
      <t>In der Tierliste</t>
    </r>
    <r>
      <rPr>
        <b/>
        <sz val="11"/>
        <rFont val="Arial"/>
        <family val="2"/>
      </rPr>
      <t xml:space="preserve"> </t>
    </r>
    <r>
      <rPr>
        <sz val="11"/>
        <rFont val="Arial"/>
        <family val="2"/>
      </rPr>
      <t>wird der durchschnittliche Jahresbestand 2013 in der jeweiligen Alterskategorie vorgedruckt. Grundlage ist der Bestand der Rinderdatenbank an 13 Stichtagen (jeweils der 1. eines Monats und der 15. Juli) und braucht nicht gesondert ermittelt werden (Ausnahme: das Jahr 2013 weicht deutlich vom nachhaltigen Bestand ab).</t>
    </r>
  </si>
  <si>
    <r>
      <t>§</t>
    </r>
    <r>
      <rPr>
        <b/>
        <sz val="7"/>
        <color rgb="FF00673B"/>
        <rFont val="Times New Roman"/>
        <family val="1"/>
      </rPr>
      <t xml:space="preserve">  </t>
    </r>
    <r>
      <rPr>
        <b/>
        <sz val="11"/>
        <rFont val="Arial"/>
        <family val="2"/>
      </rPr>
      <t>Mastkaninchen</t>
    </r>
  </si>
  <si>
    <t>bei Schafen</t>
  </si>
  <si>
    <r>
      <t>§</t>
    </r>
    <r>
      <rPr>
        <sz val="7"/>
        <color rgb="FF00673B"/>
        <rFont val="Times New Roman"/>
        <family val="1"/>
      </rPr>
      <t xml:space="preserve">  </t>
    </r>
    <r>
      <rPr>
        <sz val="11"/>
        <rFont val="Arial"/>
        <family val="2"/>
      </rPr>
      <t>Legehennen (inkl. Legeelterntiere)</t>
    </r>
  </si>
  <si>
    <t>Name</t>
  </si>
  <si>
    <t>Adresse</t>
  </si>
  <si>
    <t>Musterbeispiel</t>
  </si>
  <si>
    <t>Durchschnittsbestand für die Tierliste</t>
  </si>
  <si>
    <r>
      <rPr>
        <b/>
        <sz val="8"/>
        <rFont val="Arial"/>
        <family val="2"/>
      </rPr>
      <t>Haftungsausschluss:</t>
    </r>
    <r>
      <rPr>
        <sz val="8"/>
        <rFont val="Arial"/>
        <family val="2"/>
      </rPr>
      <t xml:space="preserve"> Obwohl die LK OÖ versucht, exakte, richtige, vollständige und aktuelle Informationen bereitzustellen, gibt die LK OÖ keine Gewährleistung oder Haftung bezüglich der Genauigkeit, Richtigkeit, Vollständigkeit und Aktualität des Vieheinheitenrechners, der auf dieser Webseite bereitgestellt werden. Die LK OÖ haftet nicht für direkte oder indirekte Schäden bzw. Folgeschäden, die auf irgendeine Weise durch den Zugriff auf diese Webseite entstehen oder durch Informationen entstehen, die durch den Vieheinheitenrechner bereitgestellt werden. Der Vieheinheitenrechner ist urheberrechtlich geschützt und kann nur für private Zwecke genutzt werden.</t>
    </r>
  </si>
  <si>
    <t>Die Vieheinheiten- und Zuschlagsberechung ist eine Annäherungsrechnung, die tatsächliche Berechnung erfolgt durch die Behörde auf Basis der Angaben im Erfassungsfomular LuF 1-T des BMF.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</si>
</sst>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
    <numFmt numFmtId="165" formatCode="&quot;€&quot;\ #,##0"/>
    <numFmt numFmtId="166" formatCode="_-[$€-C07]\ * #,##0.00_-;\-[$€-C07]\ * #,##0.00_-;_-[$€-C07]\ * &quot;-&quot;??_-;_-@_-"/>
    <numFmt numFmtId="167" formatCode="_-* #,##0.0_-;\-* #,##0.0_-;_-* &quot;-&quot;??_-;_-@_-"/>
    <numFmt numFmtId="168" formatCode="[$-C07]d/mmmyyyy;@"/>
    <numFmt numFmtId="169" formatCode="[$-C07]d/mmm;@"/>
  </numFmts>
  <fonts count="41" x14ac:knownFonts="1">
    <font>
      <sz val="10"/>
      <name val="Arial"/>
    </font>
    <font>
      <sz val="11"/>
      <color theme="1"/>
      <name val="Arial"/>
      <family val="2"/>
    </font>
    <font>
      <sz val="11"/>
      <color theme="1"/>
      <name val="Arial"/>
      <family val="2"/>
    </font>
    <font>
      <sz val="10"/>
      <name val="Arial"/>
      <family val="2"/>
    </font>
    <font>
      <b/>
      <sz val="9"/>
      <name val="Arial"/>
      <family val="2"/>
    </font>
    <font>
      <sz val="9"/>
      <name val="Arial"/>
      <family val="2"/>
    </font>
    <font>
      <b/>
      <sz val="9"/>
      <name val="Arial"/>
      <family val="2"/>
    </font>
    <font>
      <sz val="9"/>
      <color indexed="8"/>
      <name val="Arial"/>
      <family val="2"/>
    </font>
    <font>
      <sz val="9"/>
      <name val="Arial"/>
      <family val="2"/>
    </font>
    <font>
      <b/>
      <sz val="14"/>
      <name val="Arial"/>
      <family val="2"/>
    </font>
    <font>
      <b/>
      <sz val="12"/>
      <color indexed="10"/>
      <name val="Arial"/>
      <family val="2"/>
    </font>
    <font>
      <sz val="10"/>
      <color indexed="9"/>
      <name val="Arial"/>
      <family val="2"/>
    </font>
    <font>
      <b/>
      <sz val="12"/>
      <name val="Arial"/>
      <family val="2"/>
    </font>
    <font>
      <b/>
      <sz val="11"/>
      <name val="Arial"/>
      <family val="2"/>
    </font>
    <font>
      <sz val="11"/>
      <color indexed="8"/>
      <name val="Arial"/>
      <family val="2"/>
    </font>
    <font>
      <b/>
      <sz val="11"/>
      <color indexed="8"/>
      <name val="Arial"/>
      <family val="2"/>
    </font>
    <font>
      <sz val="10.5"/>
      <color indexed="8"/>
      <name val="Arial"/>
      <family val="2"/>
    </font>
    <font>
      <sz val="10.5"/>
      <name val="Arial"/>
      <family val="2"/>
    </font>
    <font>
      <b/>
      <sz val="11.5"/>
      <name val="Arial"/>
      <family val="2"/>
    </font>
    <font>
      <sz val="8"/>
      <name val="Arial"/>
      <family val="2"/>
    </font>
    <font>
      <b/>
      <sz val="9"/>
      <color rgb="FFFF0000"/>
      <name val="Arial"/>
      <family val="2"/>
    </font>
    <font>
      <u/>
      <sz val="10"/>
      <color indexed="12"/>
      <name val="Arial"/>
      <family val="2"/>
    </font>
    <font>
      <b/>
      <sz val="15"/>
      <color indexed="62"/>
      <name val="Arial"/>
      <family val="2"/>
    </font>
    <font>
      <b/>
      <sz val="11"/>
      <color theme="1"/>
      <name val="Arial"/>
      <family val="2"/>
    </font>
    <font>
      <b/>
      <sz val="14"/>
      <color theme="1"/>
      <name val="Arial"/>
      <family val="2"/>
    </font>
    <font>
      <sz val="12"/>
      <color theme="1"/>
      <name val="Arial"/>
      <family val="2"/>
    </font>
    <font>
      <sz val="11"/>
      <color theme="0"/>
      <name val="Arial"/>
      <family val="2"/>
    </font>
    <font>
      <sz val="8"/>
      <color indexed="81"/>
      <name val="Tahoma"/>
      <family val="2"/>
    </font>
    <font>
      <b/>
      <sz val="8"/>
      <color indexed="81"/>
      <name val="Tahoma"/>
      <family val="2"/>
    </font>
    <font>
      <sz val="12"/>
      <name val="Times New Roman"/>
      <family val="1"/>
    </font>
    <font>
      <b/>
      <sz val="12"/>
      <color rgb="FF000000"/>
      <name val="Arial"/>
      <family val="2"/>
    </font>
    <font>
      <sz val="12"/>
      <color rgb="FF000000"/>
      <name val="Arial"/>
      <family val="2"/>
    </font>
    <font>
      <sz val="12"/>
      <color rgb="FF000000"/>
      <name val="Symbol"/>
      <family val="1"/>
      <charset val="2"/>
    </font>
    <font>
      <b/>
      <sz val="12"/>
      <color rgb="FFFF0000"/>
      <name val="Arial"/>
      <family val="2"/>
    </font>
    <font>
      <sz val="11"/>
      <name val="Arial"/>
      <family val="2"/>
    </font>
    <font>
      <sz val="11"/>
      <color rgb="FF00673B"/>
      <name val="Wingdings"/>
      <charset val="2"/>
    </font>
    <font>
      <sz val="7"/>
      <color rgb="FF00673B"/>
      <name val="Times New Roman"/>
      <family val="1"/>
    </font>
    <font>
      <b/>
      <sz val="11"/>
      <color rgb="FF00673B"/>
      <name val="Arial"/>
      <family val="2"/>
    </font>
    <font>
      <b/>
      <sz val="11"/>
      <color rgb="FF00673B"/>
      <name val="Wingdings"/>
      <charset val="2"/>
    </font>
    <font>
      <b/>
      <sz val="7"/>
      <color rgb="FF00673B"/>
      <name val="Times New Roman"/>
      <family val="1"/>
    </font>
    <font>
      <b/>
      <sz val="8"/>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7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49"/>
      </top>
      <bottom style="double">
        <color indexed="49"/>
      </bottom>
      <diagonal/>
    </border>
    <border>
      <left/>
      <right/>
      <top/>
      <bottom style="thick">
        <color indexed="49"/>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style="medium">
        <color indexed="64"/>
      </top>
      <bottom/>
      <diagonal/>
    </border>
    <border>
      <left style="medium">
        <color indexed="64"/>
      </left>
      <right style="medium">
        <color rgb="FF00B050"/>
      </right>
      <top style="medium">
        <color indexed="64"/>
      </top>
      <bottom style="medium">
        <color indexed="64"/>
      </bottom>
      <diagonal/>
    </border>
    <border>
      <left style="medium">
        <color rgb="FF00B050"/>
      </left>
      <right style="thin">
        <color indexed="64"/>
      </right>
      <top style="medium">
        <color indexed="64"/>
      </top>
      <bottom/>
      <diagonal/>
    </border>
    <border>
      <left style="medium">
        <color indexed="64"/>
      </left>
      <right style="medium">
        <color rgb="FF00B050"/>
      </right>
      <top style="medium">
        <color indexed="64"/>
      </top>
      <bottom/>
      <diagonal/>
    </border>
    <border>
      <left style="medium">
        <color rgb="FF00B050"/>
      </left>
      <right style="thin">
        <color indexed="64"/>
      </right>
      <top style="thin">
        <color indexed="64"/>
      </top>
      <bottom style="medium">
        <color indexed="64"/>
      </bottom>
      <diagonal/>
    </border>
    <border>
      <left style="medium">
        <color indexed="64"/>
      </left>
      <right style="medium">
        <color rgb="FF00B050"/>
      </right>
      <top/>
      <bottom/>
      <diagonal/>
    </border>
    <border>
      <left style="medium">
        <color rgb="FF00B050"/>
      </left>
      <right/>
      <top style="medium">
        <color indexed="64"/>
      </top>
      <bottom style="medium">
        <color indexed="64"/>
      </bottom>
      <diagonal/>
    </border>
    <border>
      <left style="medium">
        <color indexed="64"/>
      </left>
      <right style="medium">
        <color rgb="FF00B050"/>
      </right>
      <top/>
      <bottom style="medium">
        <color indexed="64"/>
      </bottom>
      <diagonal/>
    </border>
    <border>
      <left style="medium">
        <color rgb="FF00B050"/>
      </left>
      <right style="thin">
        <color indexed="64"/>
      </right>
      <top style="medium">
        <color indexed="64"/>
      </top>
      <bottom style="thin">
        <color indexed="64"/>
      </bottom>
      <diagonal/>
    </border>
    <border>
      <left style="medium">
        <color rgb="FF00B050"/>
      </left>
      <right style="thin">
        <color indexed="64"/>
      </right>
      <top/>
      <bottom style="medium">
        <color indexed="64"/>
      </bottom>
      <diagonal/>
    </border>
    <border>
      <left style="medium">
        <color rgb="FF00B050"/>
      </left>
      <right style="thin">
        <color indexed="64"/>
      </right>
      <top style="medium">
        <color indexed="64"/>
      </top>
      <bottom style="medium">
        <color indexed="64"/>
      </bottom>
      <diagonal/>
    </border>
    <border>
      <left style="medium">
        <color rgb="FF00B050"/>
      </left>
      <right/>
      <top style="medium">
        <color indexed="64"/>
      </top>
      <bottom style="medium">
        <color rgb="FF00B050"/>
      </bottom>
      <diagonal/>
    </border>
    <border>
      <left/>
      <right/>
      <top style="medium">
        <color indexed="64"/>
      </top>
      <bottom style="medium">
        <color rgb="FF00B050"/>
      </bottom>
      <diagonal/>
    </border>
    <border>
      <left/>
      <right style="medium">
        <color indexed="64"/>
      </right>
      <top style="medium">
        <color indexed="64"/>
      </top>
      <bottom style="medium">
        <color rgb="FF00B050"/>
      </bottom>
      <diagonal/>
    </border>
    <border>
      <left style="medium">
        <color indexed="64"/>
      </left>
      <right style="medium">
        <color rgb="FF00B050"/>
      </right>
      <top style="medium">
        <color indexed="64"/>
      </top>
      <bottom style="medium">
        <color rgb="FF00B050"/>
      </bottom>
      <diagonal/>
    </border>
  </borders>
  <cellStyleXfs count="11">
    <xf numFmtId="0" fontId="0"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5" fillId="0" borderId="27" applyNumberFormat="0" applyFill="0" applyAlignment="0" applyProtection="0"/>
    <xf numFmtId="44" fontId="3" fillId="0" borderId="0" applyFont="0" applyFill="0" applyBorder="0" applyAlignment="0" applyProtection="0"/>
    <xf numFmtId="0" fontId="21" fillId="0" borderId="0" applyNumberFormat="0" applyFill="0" applyBorder="0" applyAlignment="0" applyProtection="0">
      <alignment vertical="top"/>
      <protection locked="0"/>
    </xf>
    <xf numFmtId="9" fontId="3" fillId="0" borderId="0" applyFont="0" applyFill="0" applyBorder="0" applyAlignment="0" applyProtection="0"/>
    <xf numFmtId="0" fontId="22" fillId="0" borderId="28" applyNumberFormat="0" applyFill="0" applyAlignment="0" applyProtection="0"/>
    <xf numFmtId="0" fontId="2" fillId="0" borderId="0"/>
    <xf numFmtId="0" fontId="1" fillId="0" borderId="0"/>
  </cellStyleXfs>
  <cellXfs count="198">
    <xf numFmtId="0" fontId="0" fillId="0" borderId="0" xfId="0"/>
    <xf numFmtId="0" fontId="5" fillId="0" borderId="0" xfId="0" applyFont="1"/>
    <xf numFmtId="0" fontId="4" fillId="0" borderId="0" xfId="0" applyFont="1"/>
    <xf numFmtId="0" fontId="6" fillId="0" borderId="4" xfId="0" applyFont="1" applyBorder="1"/>
    <xf numFmtId="0" fontId="6" fillId="0" borderId="0" xfId="0" applyFont="1"/>
    <xf numFmtId="0" fontId="7" fillId="3" borderId="4" xfId="0" applyFont="1" applyFill="1" applyBorder="1"/>
    <xf numFmtId="0" fontId="8" fillId="0" borderId="4" xfId="0" applyFont="1" applyBorder="1"/>
    <xf numFmtId="0" fontId="8" fillId="0" borderId="0" xfId="0" applyFont="1"/>
    <xf numFmtId="0" fontId="5" fillId="0" borderId="4" xfId="0" applyFont="1" applyBorder="1" applyAlignment="1">
      <alignment horizontal="left"/>
    </xf>
    <xf numFmtId="164" fontId="5" fillId="0" borderId="4" xfId="0" applyNumberFormat="1" applyFont="1" applyBorder="1" applyAlignment="1"/>
    <xf numFmtId="0" fontId="5" fillId="0" borderId="4" xfId="0" applyFont="1" applyBorder="1"/>
    <xf numFmtId="17" fontId="5" fillId="0" borderId="4" xfId="0" applyNumberFormat="1" applyFont="1" applyBorder="1" applyAlignment="1">
      <alignment horizontal="left"/>
    </xf>
    <xf numFmtId="0" fontId="4" fillId="0" borderId="4" xfId="0" applyFont="1" applyBorder="1"/>
    <xf numFmtId="164" fontId="4" fillId="0" borderId="4" xfId="0" applyNumberFormat="1" applyFont="1" applyBorder="1" applyAlignment="1"/>
    <xf numFmtId="0" fontId="8" fillId="0" borderId="0" xfId="0" applyFont="1" applyBorder="1"/>
    <xf numFmtId="0" fontId="5" fillId="0" borderId="0" xfId="0" applyFont="1" applyBorder="1"/>
    <xf numFmtId="164" fontId="5" fillId="0" borderId="0" xfId="0" applyNumberFormat="1" applyFont="1" applyBorder="1" applyAlignment="1"/>
    <xf numFmtId="4" fontId="11" fillId="0" borderId="0" xfId="0" applyNumberFormat="1" applyFont="1" applyAlignment="1" applyProtection="1">
      <alignment horizontal="center"/>
      <protection hidden="1"/>
    </xf>
    <xf numFmtId="2" fontId="10" fillId="0" borderId="0" xfId="0" applyNumberFormat="1" applyFont="1" applyBorder="1"/>
    <xf numFmtId="0" fontId="5" fillId="0" borderId="9" xfId="0" applyFont="1" applyBorder="1"/>
    <xf numFmtId="0" fontId="16" fillId="0" borderId="7" xfId="0" applyFont="1" applyBorder="1"/>
    <xf numFmtId="0" fontId="17" fillId="0" borderId="7" xfId="0" applyFont="1" applyBorder="1"/>
    <xf numFmtId="0" fontId="16" fillId="2" borderId="4" xfId="0" applyFont="1" applyFill="1" applyBorder="1"/>
    <xf numFmtId="0" fontId="17" fillId="0" borderId="4" xfId="0" applyFont="1" applyBorder="1"/>
    <xf numFmtId="0" fontId="18" fillId="0" borderId="1" xfId="0" applyFont="1" applyBorder="1" applyAlignment="1">
      <alignment vertical="center"/>
    </xf>
    <xf numFmtId="0" fontId="18" fillId="0" borderId="6" xfId="0" applyFont="1" applyBorder="1" applyAlignment="1">
      <alignment horizontal="center" vertical="center" wrapText="1"/>
    </xf>
    <xf numFmtId="0" fontId="16" fillId="2" borderId="11" xfId="0" applyFont="1" applyFill="1" applyBorder="1"/>
    <xf numFmtId="0" fontId="19" fillId="0" borderId="0" xfId="0" applyFont="1"/>
    <xf numFmtId="0" fontId="12" fillId="0" borderId="1" xfId="0" applyFont="1" applyBorder="1" applyAlignment="1">
      <alignment vertical="center"/>
    </xf>
    <xf numFmtId="0" fontId="13" fillId="4" borderId="0" xfId="0" applyFont="1" applyFill="1" applyBorder="1"/>
    <xf numFmtId="0" fontId="5" fillId="4" borderId="0" xfId="0" applyFont="1" applyFill="1"/>
    <xf numFmtId="0" fontId="18" fillId="0" borderId="10" xfId="0" applyFont="1" applyBorder="1" applyAlignment="1">
      <alignment horizontal="center" vertical="center" wrapText="1"/>
    </xf>
    <xf numFmtId="0" fontId="5" fillId="0" borderId="2" xfId="0" applyFont="1" applyBorder="1" applyAlignment="1">
      <alignment vertical="center"/>
    </xf>
    <xf numFmtId="0" fontId="5" fillId="0" borderId="0" xfId="0" applyFont="1" applyAlignment="1">
      <alignment vertical="center"/>
    </xf>
    <xf numFmtId="43" fontId="14" fillId="5" borderId="4" xfId="1" applyNumberFormat="1" applyFont="1" applyFill="1" applyBorder="1" applyProtection="1">
      <protection locked="0"/>
    </xf>
    <xf numFmtId="0" fontId="13" fillId="0" borderId="2" xfId="0" applyFont="1" applyBorder="1" applyAlignment="1">
      <alignment vertical="center"/>
    </xf>
    <xf numFmtId="0" fontId="13" fillId="0" borderId="3" xfId="0" applyFont="1" applyBorder="1" applyAlignment="1">
      <alignment vertical="center"/>
    </xf>
    <xf numFmtId="0" fontId="13" fillId="4" borderId="9" xfId="0" applyFont="1" applyFill="1" applyBorder="1" applyAlignment="1">
      <alignment vertical="center"/>
    </xf>
    <xf numFmtId="0" fontId="12" fillId="0" borderId="5" xfId="0" applyFont="1" applyBorder="1" applyAlignment="1">
      <alignment horizontal="center" vertical="center"/>
    </xf>
    <xf numFmtId="4" fontId="12" fillId="6" borderId="6" xfId="0" applyNumberFormat="1" applyFont="1" applyFill="1" applyBorder="1" applyAlignment="1">
      <alignment horizontal="right" vertical="center"/>
    </xf>
    <xf numFmtId="0" fontId="16" fillId="0" borderId="13" xfId="0" applyFont="1" applyBorder="1"/>
    <xf numFmtId="43" fontId="14" fillId="5" borderId="8" xfId="1" applyNumberFormat="1" applyFont="1" applyFill="1" applyBorder="1" applyProtection="1">
      <protection locked="0"/>
    </xf>
    <xf numFmtId="0" fontId="16" fillId="2" borderId="8" xfId="0" applyFont="1" applyFill="1" applyBorder="1"/>
    <xf numFmtId="0" fontId="16" fillId="2" borderId="14" xfId="0" applyFont="1" applyFill="1" applyBorder="1"/>
    <xf numFmtId="43" fontId="15" fillId="5" borderId="10" xfId="1" applyNumberFormat="1" applyFont="1" applyFill="1" applyBorder="1" applyAlignment="1" applyProtection="1">
      <alignment vertical="center"/>
      <protection locked="0"/>
    </xf>
    <xf numFmtId="0" fontId="12" fillId="0" borderId="0" xfId="0" applyFont="1" applyBorder="1" applyAlignment="1">
      <alignment vertical="center"/>
    </xf>
    <xf numFmtId="0" fontId="12" fillId="5" borderId="5" xfId="0" applyFont="1" applyFill="1" applyBorder="1" applyAlignment="1" applyProtection="1">
      <alignment horizontal="left" vertical="center"/>
      <protection locked="0"/>
    </xf>
    <xf numFmtId="0" fontId="13" fillId="4" borderId="18" xfId="0" applyFont="1" applyFill="1" applyBorder="1"/>
    <xf numFmtId="0" fontId="14" fillId="4" borderId="19" xfId="0" applyFont="1" applyFill="1" applyBorder="1"/>
    <xf numFmtId="0" fontId="16" fillId="4" borderId="19" xfId="0" applyFont="1" applyFill="1" applyBorder="1"/>
    <xf numFmtId="0" fontId="16" fillId="4" borderId="20" xfId="0" applyFont="1" applyFill="1" applyBorder="1"/>
    <xf numFmtId="14" fontId="12" fillId="0" borderId="0" xfId="0" applyNumberFormat="1" applyFont="1"/>
    <xf numFmtId="0" fontId="0" fillId="0" borderId="0" xfId="0" applyAlignment="1">
      <alignment horizontal="right"/>
    </xf>
    <xf numFmtId="0" fontId="12" fillId="0" borderId="0" xfId="0" applyFont="1" applyAlignment="1">
      <alignment vertical="center"/>
    </xf>
    <xf numFmtId="0" fontId="16" fillId="2" borderId="21" xfId="0" applyFont="1" applyFill="1" applyBorder="1"/>
    <xf numFmtId="0" fontId="16" fillId="2" borderId="22" xfId="0" applyFont="1" applyFill="1" applyBorder="1"/>
    <xf numFmtId="0" fontId="6" fillId="0" borderId="18" xfId="0" applyFont="1" applyBorder="1"/>
    <xf numFmtId="4" fontId="6" fillId="6" borderId="6" xfId="0" applyNumberFormat="1" applyFont="1" applyFill="1" applyBorder="1" applyAlignment="1">
      <alignment horizontal="right" vertical="center"/>
    </xf>
    <xf numFmtId="0" fontId="16" fillId="2" borderId="23" xfId="0" applyFont="1" applyFill="1" applyBorder="1"/>
    <xf numFmtId="0" fontId="16" fillId="2" borderId="24" xfId="0" applyFont="1" applyFill="1" applyBorder="1"/>
    <xf numFmtId="0" fontId="18" fillId="0" borderId="2" xfId="0" applyFont="1" applyBorder="1" applyAlignment="1">
      <alignment horizontal="center" vertical="center" wrapText="1"/>
    </xf>
    <xf numFmtId="0" fontId="4" fillId="0" borderId="0" xfId="0" applyFont="1" applyAlignment="1">
      <alignment vertical="center"/>
    </xf>
    <xf numFmtId="0" fontId="16" fillId="0" borderId="25" xfId="0" applyFont="1" applyBorder="1"/>
    <xf numFmtId="43" fontId="14" fillId="5" borderId="24" xfId="1" applyNumberFormat="1" applyFont="1" applyFill="1" applyBorder="1" applyProtection="1">
      <protection locked="0"/>
    </xf>
    <xf numFmtId="0" fontId="16" fillId="2" borderId="26" xfId="0" applyFont="1" applyFill="1" applyBorder="1"/>
    <xf numFmtId="0" fontId="12" fillId="5" borderId="15" xfId="0" applyFont="1" applyFill="1" applyBorder="1" applyAlignment="1" applyProtection="1">
      <alignment horizontal="left" vertical="center"/>
      <protection locked="0"/>
    </xf>
    <xf numFmtId="0" fontId="12" fillId="5" borderId="16" xfId="0" applyFont="1" applyFill="1" applyBorder="1" applyAlignment="1" applyProtection="1">
      <alignment horizontal="left" vertical="center"/>
      <protection locked="0"/>
    </xf>
    <xf numFmtId="0" fontId="12" fillId="5" borderId="17" xfId="0" applyFont="1" applyFill="1" applyBorder="1" applyAlignment="1" applyProtection="1">
      <alignment horizontal="left" vertical="center"/>
      <protection locked="0"/>
    </xf>
    <xf numFmtId="2" fontId="16" fillId="2" borderId="21" xfId="0" applyNumberFormat="1" applyFont="1" applyFill="1" applyBorder="1"/>
    <xf numFmtId="0" fontId="24" fillId="0" borderId="0" xfId="9" applyFont="1" applyAlignment="1">
      <alignment horizontal="center" vertical="center"/>
    </xf>
    <xf numFmtId="0" fontId="2" fillId="0" borderId="0" xfId="9"/>
    <xf numFmtId="2" fontId="25" fillId="0" borderId="30" xfId="9" applyNumberFormat="1" applyFont="1" applyBorder="1" applyAlignment="1">
      <alignment horizontal="center" vertical="center" wrapText="1"/>
    </xf>
    <xf numFmtId="0" fontId="25" fillId="0" borderId="31" xfId="9" applyFont="1" applyBorder="1" applyAlignment="1">
      <alignment horizontal="center" vertical="center"/>
    </xf>
    <xf numFmtId="0" fontId="2" fillId="0" borderId="1" xfId="9" applyBorder="1" applyAlignment="1">
      <alignment horizontal="center" wrapText="1"/>
    </xf>
    <xf numFmtId="0" fontId="2" fillId="0" borderId="5" xfId="9" applyBorder="1" applyAlignment="1">
      <alignment horizontal="center" wrapText="1"/>
    </xf>
    <xf numFmtId="0" fontId="25" fillId="0" borderId="32" xfId="9" applyFont="1" applyBorder="1" applyAlignment="1">
      <alignment vertical="center" wrapText="1"/>
    </xf>
    <xf numFmtId="0" fontId="25" fillId="0" borderId="33" xfId="9" applyFont="1" applyBorder="1" applyAlignment="1">
      <alignment vertical="center" wrapText="1"/>
    </xf>
    <xf numFmtId="3" fontId="25" fillId="0" borderId="16" xfId="9" applyNumberFormat="1" applyFont="1" applyBorder="1" applyAlignment="1">
      <alignment horizontal="center" vertical="center"/>
    </xf>
    <xf numFmtId="3" fontId="25" fillId="0" borderId="16" xfId="9" applyNumberFormat="1" applyFont="1" applyBorder="1" applyAlignment="1">
      <alignment vertical="center"/>
    </xf>
    <xf numFmtId="0" fontId="25" fillId="0" borderId="34" xfId="9" applyFont="1" applyBorder="1" applyAlignment="1">
      <alignment vertical="center" wrapText="1"/>
    </xf>
    <xf numFmtId="0" fontId="25" fillId="0" borderId="36" xfId="9" applyFont="1" applyBorder="1" applyAlignment="1">
      <alignment vertical="center" wrapText="1"/>
    </xf>
    <xf numFmtId="3" fontId="25" fillId="0" borderId="5" xfId="9" applyNumberFormat="1" applyFont="1" applyBorder="1" applyAlignment="1">
      <alignment horizontal="center" vertical="center"/>
    </xf>
    <xf numFmtId="3" fontId="25" fillId="0" borderId="5" xfId="9" applyNumberFormat="1" applyFont="1" applyBorder="1" applyAlignment="1">
      <alignment vertical="center"/>
    </xf>
    <xf numFmtId="0" fontId="25" fillId="0" borderId="38" xfId="9" applyFont="1" applyBorder="1" applyAlignment="1">
      <alignment vertical="center" wrapText="1"/>
    </xf>
    <xf numFmtId="14" fontId="26" fillId="0" borderId="0" xfId="1" applyNumberFormat="1" applyFont="1" applyFill="1" applyBorder="1" applyProtection="1">
      <protection locked="0"/>
    </xf>
    <xf numFmtId="0" fontId="13" fillId="4" borderId="39" xfId="0" applyFont="1" applyFill="1" applyBorder="1"/>
    <xf numFmtId="0" fontId="14" fillId="4" borderId="40" xfId="0" applyFont="1" applyFill="1" applyBorder="1"/>
    <xf numFmtId="0" fontId="16" fillId="4" borderId="40" xfId="0" applyFont="1" applyFill="1" applyBorder="1"/>
    <xf numFmtId="0" fontId="16" fillId="4" borderId="41" xfId="0" applyFont="1" applyFill="1" applyBorder="1"/>
    <xf numFmtId="2" fontId="13" fillId="6" borderId="5" xfId="0" applyNumberFormat="1" applyFont="1" applyFill="1" applyBorder="1" applyAlignment="1">
      <alignment vertical="center"/>
    </xf>
    <xf numFmtId="166" fontId="15" fillId="5" borderId="6" xfId="1" applyNumberFormat="1" applyFont="1" applyFill="1" applyBorder="1" applyAlignment="1" applyProtection="1">
      <alignment horizontal="right" vertical="center"/>
      <protection locked="0"/>
    </xf>
    <xf numFmtId="0" fontId="5" fillId="0" borderId="0" xfId="0" applyFont="1" applyAlignment="1"/>
    <xf numFmtId="0" fontId="5" fillId="0" borderId="0" xfId="0" applyFont="1" applyAlignment="1">
      <alignment vertical="top"/>
    </xf>
    <xf numFmtId="0" fontId="13" fillId="4" borderId="19" xfId="0" applyFont="1" applyFill="1" applyBorder="1" applyAlignment="1">
      <alignment vertical="center"/>
    </xf>
    <xf numFmtId="0" fontId="0" fillId="0" borderId="12" xfId="0" applyBorder="1"/>
    <xf numFmtId="0" fontId="29" fillId="0" borderId="0" xfId="0" applyFont="1" applyBorder="1"/>
    <xf numFmtId="0" fontId="31" fillId="0" borderId="5" xfId="0" applyFont="1" applyBorder="1" applyAlignment="1">
      <alignment horizontal="left" vertical="center"/>
    </xf>
    <xf numFmtId="0" fontId="31" fillId="0" borderId="48" xfId="0" applyFont="1" applyBorder="1" applyAlignment="1">
      <alignment horizontal="center" vertical="center"/>
    </xf>
    <xf numFmtId="0" fontId="31" fillId="0" borderId="10" xfId="0" applyFont="1" applyBorder="1" applyAlignment="1">
      <alignment horizontal="center" vertical="center"/>
    </xf>
    <xf numFmtId="0" fontId="32" fillId="0" borderId="6" xfId="0" applyFont="1" applyBorder="1" applyAlignment="1">
      <alignment horizontal="center" vertical="center"/>
    </xf>
    <xf numFmtId="167" fontId="31" fillId="0" borderId="47" xfId="1" applyNumberFormat="1" applyFont="1" applyBorder="1" applyAlignment="1">
      <alignment horizontal="center" vertical="center"/>
    </xf>
    <xf numFmtId="167" fontId="31" fillId="0" borderId="43" xfId="1" applyNumberFormat="1" applyFont="1" applyBorder="1" applyAlignment="1">
      <alignment horizontal="center" vertical="center"/>
    </xf>
    <xf numFmtId="167" fontId="30" fillId="0" borderId="45" xfId="1" applyNumberFormat="1" applyFont="1" applyBorder="1" applyAlignment="1">
      <alignment horizontal="center" vertical="center"/>
    </xf>
    <xf numFmtId="0" fontId="14" fillId="4" borderId="19" xfId="0" applyFont="1" applyFill="1" applyBorder="1" applyProtection="1">
      <protection locked="0"/>
    </xf>
    <xf numFmtId="0" fontId="31" fillId="5" borderId="52" xfId="0" applyFont="1" applyFill="1" applyBorder="1" applyAlignment="1" applyProtection="1">
      <alignment horizontal="left" vertical="center"/>
      <protection locked="0"/>
    </xf>
    <xf numFmtId="41" fontId="31" fillId="5" borderId="49" xfId="1" applyNumberFormat="1" applyFont="1" applyFill="1" applyBorder="1" applyAlignment="1" applyProtection="1">
      <alignment horizontal="center" vertical="center"/>
      <protection locked="0"/>
    </xf>
    <xf numFmtId="41" fontId="31" fillId="5" borderId="46" xfId="1" applyNumberFormat="1" applyFont="1" applyFill="1" applyBorder="1" applyAlignment="1" applyProtection="1">
      <alignment horizontal="center" vertical="center"/>
      <protection locked="0"/>
    </xf>
    <xf numFmtId="0" fontId="31" fillId="5" borderId="53" xfId="0" applyFont="1" applyFill="1" applyBorder="1" applyAlignment="1" applyProtection="1">
      <alignment horizontal="left" vertical="center"/>
      <protection locked="0"/>
    </xf>
    <xf numFmtId="41" fontId="31" fillId="5" borderId="50" xfId="1" applyNumberFormat="1" applyFont="1" applyFill="1" applyBorder="1" applyAlignment="1" applyProtection="1">
      <alignment horizontal="center" vertical="center"/>
      <protection locked="0"/>
    </xf>
    <xf numFmtId="41" fontId="31" fillId="5" borderId="42" xfId="1" applyNumberFormat="1" applyFont="1" applyFill="1" applyBorder="1" applyAlignment="1" applyProtection="1">
      <alignment horizontal="center" vertical="center"/>
      <protection locked="0"/>
    </xf>
    <xf numFmtId="0" fontId="31" fillId="5" borderId="54" xfId="0" applyFont="1" applyFill="1" applyBorder="1" applyAlignment="1" applyProtection="1">
      <alignment horizontal="left" vertical="center"/>
      <protection locked="0"/>
    </xf>
    <xf numFmtId="43" fontId="31" fillId="5" borderId="51" xfId="1" applyFont="1" applyFill="1" applyBorder="1" applyAlignment="1" applyProtection="1">
      <alignment horizontal="center" vertical="center"/>
      <protection locked="0"/>
    </xf>
    <xf numFmtId="43" fontId="31" fillId="5" borderId="44" xfId="1" applyFont="1" applyFill="1" applyBorder="1" applyAlignment="1" applyProtection="1">
      <alignment horizontal="center" vertical="center"/>
      <protection locked="0"/>
    </xf>
    <xf numFmtId="14" fontId="25" fillId="5" borderId="30" xfId="9" applyNumberFormat="1" applyFont="1" applyFill="1" applyBorder="1" applyAlignment="1" applyProtection="1">
      <alignment horizontal="right" vertical="center"/>
      <protection locked="0"/>
    </xf>
    <xf numFmtId="3" fontId="25" fillId="5" borderId="30" xfId="9" applyNumberFormat="1" applyFont="1" applyFill="1" applyBorder="1" applyAlignment="1" applyProtection="1">
      <alignment horizontal="center" vertical="center"/>
      <protection locked="0"/>
    </xf>
    <xf numFmtId="14" fontId="25" fillId="5" borderId="24" xfId="9" applyNumberFormat="1" applyFont="1" applyFill="1" applyBorder="1" applyAlignment="1" applyProtection="1">
      <alignment horizontal="right" vertical="center"/>
      <protection locked="0"/>
    </xf>
    <xf numFmtId="3" fontId="25" fillId="5" borderId="24" xfId="9" applyNumberFormat="1" applyFont="1" applyFill="1" applyBorder="1" applyAlignment="1" applyProtection="1">
      <alignment horizontal="center" vertical="center"/>
      <protection locked="0"/>
    </xf>
    <xf numFmtId="14" fontId="25" fillId="5" borderId="35" xfId="9" applyNumberFormat="1" applyFont="1" applyFill="1" applyBorder="1" applyAlignment="1" applyProtection="1">
      <alignment horizontal="right" vertical="center"/>
      <protection locked="0"/>
    </xf>
    <xf numFmtId="3" fontId="25" fillId="5" borderId="35" xfId="9" applyNumberFormat="1" applyFont="1" applyFill="1" applyBorder="1" applyAlignment="1" applyProtection="1">
      <alignment horizontal="center" vertical="center"/>
      <protection locked="0"/>
    </xf>
    <xf numFmtId="14" fontId="25" fillId="5" borderId="37" xfId="9" applyNumberFormat="1" applyFont="1" applyFill="1" applyBorder="1" applyAlignment="1" applyProtection="1">
      <alignment horizontal="right" vertical="center"/>
      <protection locked="0"/>
    </xf>
    <xf numFmtId="3" fontId="25" fillId="5" borderId="37" xfId="9" applyNumberFormat="1" applyFont="1" applyFill="1" applyBorder="1" applyAlignment="1" applyProtection="1">
      <alignment horizontal="center" vertical="center"/>
      <protection locked="0"/>
    </xf>
    <xf numFmtId="14" fontId="25" fillId="5" borderId="10" xfId="9" applyNumberFormat="1" applyFont="1" applyFill="1" applyBorder="1" applyAlignment="1" applyProtection="1">
      <alignment horizontal="right" vertical="center"/>
      <protection locked="0"/>
    </xf>
    <xf numFmtId="3" fontId="23" fillId="0" borderId="5" xfId="9" applyNumberFormat="1" applyFont="1" applyBorder="1" applyAlignment="1" applyProtection="1">
      <alignment horizontal="center" vertical="center"/>
      <protection locked="0"/>
    </xf>
    <xf numFmtId="168" fontId="31" fillId="0" borderId="10" xfId="0" applyNumberFormat="1" applyFont="1" applyBorder="1" applyAlignment="1">
      <alignment horizontal="center" vertical="center"/>
    </xf>
    <xf numFmtId="169" fontId="31" fillId="0" borderId="48" xfId="0" applyNumberFormat="1" applyFont="1" applyBorder="1" applyAlignment="1">
      <alignment horizontal="center" vertical="center"/>
    </xf>
    <xf numFmtId="0" fontId="12" fillId="0" borderId="1" xfId="0" applyFont="1" applyBorder="1" applyAlignment="1">
      <alignment vertical="center" wrapText="1"/>
    </xf>
    <xf numFmtId="0" fontId="33" fillId="0" borderId="0" xfId="9" applyFont="1" applyAlignment="1">
      <alignment horizontal="left" vertical="center"/>
    </xf>
    <xf numFmtId="3" fontId="25" fillId="0" borderId="16" xfId="9" applyNumberFormat="1" applyFont="1" applyBorder="1" applyAlignment="1">
      <alignment horizontal="center" vertical="center"/>
    </xf>
    <xf numFmtId="0" fontId="13" fillId="4" borderId="0" xfId="0" applyFont="1" applyFill="1" applyBorder="1" applyAlignment="1">
      <alignment vertical="center"/>
    </xf>
    <xf numFmtId="14" fontId="25" fillId="4" borderId="30" xfId="9" applyNumberFormat="1" applyFont="1" applyFill="1" applyBorder="1" applyAlignment="1" applyProtection="1">
      <alignment horizontal="right" vertical="center"/>
      <protection locked="0"/>
    </xf>
    <xf numFmtId="3" fontId="25" fillId="4" borderId="30" xfId="9" applyNumberFormat="1" applyFont="1" applyFill="1" applyBorder="1" applyAlignment="1" applyProtection="1">
      <alignment horizontal="center" vertical="center"/>
      <protection locked="0"/>
    </xf>
    <xf numFmtId="14" fontId="25" fillId="4" borderId="35" xfId="9" applyNumberFormat="1" applyFont="1" applyFill="1" applyBorder="1" applyAlignment="1" applyProtection="1">
      <alignment horizontal="right" vertical="center"/>
      <protection locked="0"/>
    </xf>
    <xf numFmtId="3" fontId="25" fillId="4" borderId="35" xfId="9" applyNumberFormat="1" applyFont="1" applyFill="1" applyBorder="1" applyAlignment="1" applyProtection="1">
      <alignment horizontal="center" vertical="center"/>
      <protection locked="0"/>
    </xf>
    <xf numFmtId="14" fontId="25" fillId="4" borderId="37" xfId="9" applyNumberFormat="1" applyFont="1" applyFill="1" applyBorder="1" applyAlignment="1" applyProtection="1">
      <alignment horizontal="right" vertical="center"/>
      <protection locked="0"/>
    </xf>
    <xf numFmtId="3" fontId="25" fillId="4" borderId="37" xfId="9" applyNumberFormat="1" applyFont="1" applyFill="1" applyBorder="1" applyAlignment="1" applyProtection="1">
      <alignment horizontal="center" vertical="center"/>
      <protection locked="0"/>
    </xf>
    <xf numFmtId="14" fontId="25" fillId="4" borderId="10" xfId="9" applyNumberFormat="1" applyFont="1" applyFill="1" applyBorder="1" applyAlignment="1" applyProtection="1">
      <alignment horizontal="right" vertical="center"/>
      <protection locked="0"/>
    </xf>
    <xf numFmtId="0" fontId="35" fillId="0" borderId="0" xfId="0" applyFont="1" applyAlignment="1">
      <alignment horizontal="justify" vertical="center"/>
    </xf>
    <xf numFmtId="0" fontId="35"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justify" vertical="center"/>
    </xf>
    <xf numFmtId="0" fontId="37" fillId="0" borderId="0" xfId="0" applyFont="1" applyAlignment="1">
      <alignment horizontal="center" vertical="center" wrapText="1"/>
    </xf>
    <xf numFmtId="0" fontId="2" fillId="0" borderId="0" xfId="9" applyBorder="1"/>
    <xf numFmtId="14" fontId="25" fillId="4" borderId="44" xfId="9" applyNumberFormat="1" applyFont="1" applyFill="1" applyBorder="1" applyAlignment="1" applyProtection="1">
      <alignment horizontal="right" vertical="center"/>
      <protection locked="0"/>
    </xf>
    <xf numFmtId="3" fontId="25" fillId="4" borderId="44" xfId="9" applyNumberFormat="1" applyFont="1" applyFill="1" applyBorder="1" applyAlignment="1" applyProtection="1">
      <alignment horizontal="center" vertical="center"/>
      <protection locked="0"/>
    </xf>
    <xf numFmtId="0" fontId="2" fillId="4" borderId="0" xfId="9" applyFill="1" applyBorder="1"/>
    <xf numFmtId="0" fontId="24" fillId="0" borderId="55" xfId="9" applyFont="1" applyBorder="1" applyAlignment="1">
      <alignment vertical="center"/>
    </xf>
    <xf numFmtId="0" fontId="2" fillId="0" borderId="56" xfId="9" applyBorder="1"/>
    <xf numFmtId="0" fontId="2" fillId="0" borderId="57" xfId="9" applyBorder="1"/>
    <xf numFmtId="0" fontId="2" fillId="0" borderId="58" xfId="9" applyBorder="1"/>
    <xf numFmtId="0" fontId="2" fillId="0" borderId="59" xfId="9" applyBorder="1"/>
    <xf numFmtId="0" fontId="2" fillId="0" borderId="61" xfId="9" applyBorder="1" applyAlignment="1">
      <alignment horizontal="center" wrapText="1"/>
    </xf>
    <xf numFmtId="0" fontId="25" fillId="4" borderId="62" xfId="9" applyFont="1" applyFill="1" applyBorder="1" applyAlignment="1">
      <alignment vertical="center" wrapText="1"/>
    </xf>
    <xf numFmtId="0" fontId="25" fillId="4" borderId="64" xfId="9" applyFont="1" applyFill="1" applyBorder="1" applyAlignment="1">
      <alignment vertical="center" wrapText="1"/>
    </xf>
    <xf numFmtId="0" fontId="25" fillId="4" borderId="68" xfId="9" applyFont="1" applyFill="1" applyBorder="1" applyAlignment="1">
      <alignment vertical="center" wrapText="1"/>
    </xf>
    <xf numFmtId="0" fontId="25" fillId="4" borderId="69" xfId="9" applyFont="1" applyFill="1" applyBorder="1" applyAlignment="1">
      <alignment vertical="center" wrapText="1"/>
    </xf>
    <xf numFmtId="0" fontId="25" fillId="4" borderId="70" xfId="9" applyFont="1" applyFill="1" applyBorder="1" applyAlignment="1">
      <alignment vertical="center" wrapText="1"/>
    </xf>
    <xf numFmtId="3" fontId="23" fillId="0" borderId="74" xfId="9" applyNumberFormat="1" applyFont="1" applyBorder="1" applyAlignment="1" applyProtection="1">
      <alignment horizontal="center" vertical="center"/>
      <protection locked="0"/>
    </xf>
    <xf numFmtId="3" fontId="25" fillId="0" borderId="16" xfId="9" applyNumberFormat="1" applyFont="1" applyBorder="1" applyAlignment="1">
      <alignment horizontal="center" vertical="center"/>
    </xf>
    <xf numFmtId="0" fontId="9" fillId="0" borderId="0" xfId="0" applyFont="1" applyAlignment="1">
      <alignment horizontal="center"/>
    </xf>
    <xf numFmtId="0" fontId="20" fillId="0" borderId="12" xfId="0" applyFont="1" applyBorder="1" applyAlignment="1">
      <alignment horizontal="center" vertical="center"/>
    </xf>
    <xf numFmtId="0" fontId="20" fillId="0" borderId="0" xfId="0" applyFont="1" applyAlignment="1">
      <alignment horizontal="center" vertical="center"/>
    </xf>
    <xf numFmtId="0" fontId="5" fillId="0" borderId="0" xfId="0" applyFont="1" applyAlignment="1">
      <alignment horizontal="left" vertical="top" wrapText="1"/>
    </xf>
    <xf numFmtId="0" fontId="20" fillId="0" borderId="12"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left" vertical="top" wrapText="1"/>
    </xf>
    <xf numFmtId="0" fontId="9" fillId="0" borderId="0" xfId="0" quotePrefix="1" applyFont="1" applyAlignment="1">
      <alignment horizontal="center"/>
    </xf>
    <xf numFmtId="165" fontId="12" fillId="6" borderId="1"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xf numFmtId="165" fontId="12" fillId="6" borderId="3" xfId="0" applyNumberFormat="1" applyFont="1" applyFill="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horizontal="center" vertical="center" wrapText="1"/>
    </xf>
    <xf numFmtId="0" fontId="25" fillId="0" borderId="71" xfId="9" applyFont="1" applyFill="1" applyBorder="1" applyAlignment="1">
      <alignment horizontal="center" vertical="center" wrapText="1"/>
    </xf>
    <xf numFmtId="0" fontId="25" fillId="0" borderId="72" xfId="9" applyFont="1" applyFill="1" applyBorder="1" applyAlignment="1">
      <alignment horizontal="center" vertical="center" wrapText="1"/>
    </xf>
    <xf numFmtId="0" fontId="25" fillId="0" borderId="73" xfId="9" applyFont="1" applyFill="1" applyBorder="1" applyAlignment="1">
      <alignment horizontal="center" vertical="center" wrapText="1"/>
    </xf>
    <xf numFmtId="3" fontId="25" fillId="0" borderId="15" xfId="9" applyNumberFormat="1" applyFont="1" applyBorder="1" applyAlignment="1">
      <alignment horizontal="center" vertical="center"/>
    </xf>
    <xf numFmtId="3" fontId="25" fillId="0" borderId="17" xfId="9" applyNumberFormat="1" applyFont="1" applyBorder="1" applyAlignment="1">
      <alignment horizontal="center" vertical="center"/>
    </xf>
    <xf numFmtId="3" fontId="25" fillId="0" borderId="63" xfId="9" applyNumberFormat="1" applyFont="1" applyBorder="1" applyAlignment="1">
      <alignment horizontal="center" vertical="center"/>
    </xf>
    <xf numFmtId="3" fontId="25" fillId="0" borderId="65" xfId="9" applyNumberFormat="1" applyFont="1" applyBorder="1" applyAlignment="1">
      <alignment horizontal="center" vertical="center"/>
    </xf>
    <xf numFmtId="3" fontId="25" fillId="0" borderId="67" xfId="9" applyNumberFormat="1" applyFont="1" applyBorder="1" applyAlignment="1">
      <alignment horizontal="center" vertical="center"/>
    </xf>
    <xf numFmtId="0" fontId="25" fillId="4" borderId="66" xfId="9" applyFont="1" applyFill="1" applyBorder="1" applyAlignment="1">
      <alignment horizontal="left" vertical="center" wrapText="1"/>
    </xf>
    <xf numFmtId="0" fontId="25" fillId="4" borderId="2" xfId="9" applyFont="1" applyFill="1" applyBorder="1" applyAlignment="1">
      <alignment horizontal="left" vertical="center" wrapText="1"/>
    </xf>
    <xf numFmtId="0" fontId="37" fillId="0" borderId="0" xfId="0" applyFont="1" applyAlignment="1">
      <alignment horizontal="left" vertical="center" wrapText="1"/>
    </xf>
    <xf numFmtId="0" fontId="25" fillId="0" borderId="0" xfId="9" applyFont="1" applyFill="1" applyBorder="1" applyAlignment="1">
      <alignment horizontal="left" vertical="center" wrapText="1"/>
    </xf>
    <xf numFmtId="0" fontId="24" fillId="0" borderId="0" xfId="9" applyFont="1" applyAlignment="1">
      <alignment horizontal="center" vertical="center"/>
    </xf>
    <xf numFmtId="0" fontId="25" fillId="0" borderId="18" xfId="9" applyFont="1" applyBorder="1" applyAlignment="1">
      <alignment horizontal="center" vertical="center"/>
    </xf>
    <xf numFmtId="0" fontId="25" fillId="0" borderId="29" xfId="9" applyFont="1" applyBorder="1" applyAlignment="1">
      <alignment horizontal="center" vertical="center"/>
    </xf>
    <xf numFmtId="3" fontId="25" fillId="0" borderId="16" xfId="9" applyNumberFormat="1" applyFont="1" applyBorder="1" applyAlignment="1">
      <alignment horizontal="center" vertical="center"/>
    </xf>
    <xf numFmtId="0" fontId="25" fillId="0" borderId="1" xfId="9" applyFont="1" applyBorder="1" applyAlignment="1">
      <alignment horizontal="left" vertical="center" wrapText="1"/>
    </xf>
    <xf numFmtId="0" fontId="25" fillId="0" borderId="2" xfId="9" applyFont="1" applyBorder="1" applyAlignment="1">
      <alignment horizontal="left" vertical="center" wrapText="1"/>
    </xf>
    <xf numFmtId="0" fontId="25" fillId="0" borderId="1" xfId="9" applyFont="1" applyFill="1" applyBorder="1" applyAlignment="1">
      <alignment horizontal="center" vertical="center" wrapText="1"/>
    </xf>
    <xf numFmtId="0" fontId="25" fillId="0" borderId="2" xfId="9" applyFont="1" applyFill="1" applyBorder="1" applyAlignment="1">
      <alignment horizontal="center" vertical="center" wrapText="1"/>
    </xf>
    <xf numFmtId="0" fontId="25" fillId="0" borderId="3" xfId="9" applyFont="1" applyFill="1" applyBorder="1" applyAlignment="1">
      <alignment horizontal="center" vertical="center" wrapText="1"/>
    </xf>
    <xf numFmtId="0" fontId="25" fillId="0" borderId="60" xfId="9" applyFont="1" applyBorder="1" applyAlignment="1">
      <alignment horizontal="center" vertical="center"/>
    </xf>
    <xf numFmtId="49" fontId="19" fillId="0" borderId="0" xfId="0" applyNumberFormat="1" applyFont="1" applyAlignment="1">
      <alignment horizontal="left" vertical="center" wrapText="1"/>
    </xf>
  </cellXfs>
  <cellStyles count="11">
    <cellStyle name="Dezimal 2" xfId="3"/>
    <cellStyle name="Ergebnis 1" xfId="4"/>
    <cellStyle name="Euro" xfId="5"/>
    <cellStyle name="Hyperlink 2" xfId="6"/>
    <cellStyle name="Komma" xfId="1" builtinId="3"/>
    <cellStyle name="Prozent 2" xfId="7"/>
    <cellStyle name="Standard" xfId="0" builtinId="0"/>
    <cellStyle name="Standard 2" xfId="2"/>
    <cellStyle name="Standard 3" xfId="9"/>
    <cellStyle name="Standard 3 2" xfId="10"/>
    <cellStyle name="Überschrift 1 1"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76835</xdr:colOff>
      <xdr:row>1</xdr:row>
      <xdr:rowOff>0</xdr:rowOff>
    </xdr:from>
    <xdr:to>
      <xdr:col>6</xdr:col>
      <xdr:colOff>0</xdr:colOff>
      <xdr:row>3</xdr:row>
      <xdr:rowOff>43815</xdr:rowOff>
    </xdr:to>
    <xdr:pic>
      <xdr:nvPicPr>
        <xdr:cNvPr id="4" name="Grafik 3"/>
        <xdr:cNvPicPr/>
      </xdr:nvPicPr>
      <xdr:blipFill>
        <a:blip xmlns:r="http://schemas.openxmlformats.org/officeDocument/2006/relationships" r:embed="rId1"/>
        <a:stretch>
          <a:fillRect/>
        </a:stretch>
      </xdr:blipFill>
      <xdr:spPr>
        <a:xfrm>
          <a:off x="5744210" y="314325"/>
          <a:ext cx="1256665" cy="720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RENZEN-LW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euerung"/>
      <sheetName val="Grundvorgaben"/>
      <sheetName val="Tierliste"/>
    </sheetNames>
    <sheetDataSet>
      <sheetData sheetId="0"/>
      <sheetData sheetId="1">
        <row r="5">
          <cell r="C5" t="str">
            <v>Limberger Wolfgang</v>
          </cell>
        </row>
        <row r="7">
          <cell r="C7" t="str">
            <v>4560 Kirchdorf</v>
          </cell>
        </row>
        <row r="10">
          <cell r="C10" t="str">
            <v>Limberger Wolfgang jun.</v>
          </cell>
        </row>
        <row r="19">
          <cell r="C19">
            <v>20</v>
          </cell>
        </row>
      </sheetData>
      <sheetData sheetId="2">
        <row r="89">
          <cell r="C89">
            <v>99.4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outlinePr summaryBelow="0" summaryRight="0"/>
    <pageSetUpPr fitToPage="1"/>
  </sheetPr>
  <dimension ref="B1:H133"/>
  <sheetViews>
    <sheetView showGridLines="0" tabSelected="1" zoomScaleNormal="100" workbookViewId="0">
      <selection activeCell="D72" sqref="D72"/>
    </sheetView>
  </sheetViews>
  <sheetFormatPr baseColWidth="10" defaultColWidth="10.5703125" defaultRowHeight="12" outlineLevelRow="1" x14ac:dyDescent="0.2"/>
  <cols>
    <col min="1" max="1" width="1.7109375" style="1" customWidth="1"/>
    <col min="2" max="2" width="47" style="1" customWidth="1"/>
    <col min="3" max="3" width="13.28515625" style="1" customWidth="1"/>
    <col min="4" max="4" width="10.140625" style="1" customWidth="1"/>
    <col min="5" max="5" width="11" style="1" customWidth="1"/>
    <col min="6" max="6" width="20" style="1" customWidth="1"/>
    <col min="7" max="7" width="2" style="1" customWidth="1"/>
    <col min="8" max="8" width="19.85546875" style="1" customWidth="1"/>
    <col min="9" max="9" width="10.5703125" style="1"/>
    <col min="10" max="10" width="11.28515625" style="1" bestFit="1" customWidth="1"/>
    <col min="11" max="16384" width="10.5703125" style="1"/>
  </cols>
  <sheetData>
    <row r="1" spans="2:8" ht="24.75" customHeight="1" thickBot="1" x14ac:dyDescent="0.25">
      <c r="B1" s="45"/>
    </row>
    <row r="2" spans="2:8" ht="24.75" customHeight="1" thickBot="1" x14ac:dyDescent="0.25">
      <c r="B2" s="46" t="s">
        <v>132</v>
      </c>
      <c r="F2" s="52"/>
    </row>
    <row r="3" spans="2:8" ht="28.5" customHeight="1" x14ac:dyDescent="0.2">
      <c r="B3" s="65" t="s">
        <v>133</v>
      </c>
    </row>
    <row r="4" spans="2:8" ht="24.75" customHeight="1" x14ac:dyDescent="0.2">
      <c r="B4" s="66" t="s">
        <v>59</v>
      </c>
    </row>
    <row r="5" spans="2:8" ht="24.75" customHeight="1" thickBot="1" x14ac:dyDescent="0.3">
      <c r="B5" s="67" t="s">
        <v>59</v>
      </c>
      <c r="F5" s="51">
        <f ca="1">TODAY()</f>
        <v>41764</v>
      </c>
    </row>
    <row r="6" spans="2:8" ht="9" customHeight="1" x14ac:dyDescent="0.2">
      <c r="B6"/>
    </row>
    <row r="7" spans="2:8" ht="21" customHeight="1" x14ac:dyDescent="0.25">
      <c r="B7" s="158" t="s">
        <v>95</v>
      </c>
      <c r="C7" s="158"/>
      <c r="D7" s="158"/>
      <c r="E7" s="158"/>
      <c r="F7" s="158"/>
    </row>
    <row r="8" spans="2:8" ht="21" customHeight="1" x14ac:dyDescent="0.25">
      <c r="B8" s="165" t="s">
        <v>88</v>
      </c>
      <c r="C8" s="158"/>
      <c r="D8" s="158"/>
      <c r="E8" s="158"/>
      <c r="F8" s="158"/>
    </row>
    <row r="9" spans="2:8" ht="12" customHeight="1" thickBot="1" x14ac:dyDescent="0.25"/>
    <row r="10" spans="2:8" s="2" customFormat="1" ht="51" customHeight="1" thickBot="1" x14ac:dyDescent="0.25">
      <c r="B10" s="24" t="s">
        <v>0</v>
      </c>
      <c r="C10" s="31" t="s">
        <v>44</v>
      </c>
      <c r="D10" s="31" t="s">
        <v>49</v>
      </c>
      <c r="E10" s="60" t="s">
        <v>50</v>
      </c>
      <c r="F10" s="25" t="s">
        <v>51</v>
      </c>
    </row>
    <row r="11" spans="2:8" ht="20.25" customHeight="1" x14ac:dyDescent="0.25">
      <c r="B11" s="47" t="s">
        <v>1</v>
      </c>
      <c r="C11" s="48"/>
      <c r="D11" s="49"/>
      <c r="E11" s="49"/>
      <c r="F11" s="50"/>
    </row>
    <row r="12" spans="2:8" s="4" customFormat="1" ht="14.25" outlineLevel="1" x14ac:dyDescent="0.2">
      <c r="B12" s="20" t="s">
        <v>16</v>
      </c>
      <c r="C12" s="34"/>
      <c r="D12" s="22">
        <v>0.35</v>
      </c>
      <c r="E12" s="54">
        <f>SUM(C12*D12)</f>
        <v>0</v>
      </c>
      <c r="F12" s="26" t="s">
        <v>52</v>
      </c>
    </row>
    <row r="13" spans="2:8" ht="14.25" outlineLevel="1" x14ac:dyDescent="0.2">
      <c r="B13" s="21" t="s">
        <v>17</v>
      </c>
      <c r="C13" s="34"/>
      <c r="D13" s="23">
        <v>0.6</v>
      </c>
      <c r="E13" s="54">
        <f>SUM(C13*D13)</f>
        <v>0</v>
      </c>
      <c r="F13" s="26" t="s">
        <v>52</v>
      </c>
    </row>
    <row r="14" spans="2:8" ht="15" outlineLevel="1" thickBot="1" x14ac:dyDescent="0.25">
      <c r="B14" s="40" t="s">
        <v>18</v>
      </c>
      <c r="C14" s="41"/>
      <c r="D14" s="42">
        <v>0.8</v>
      </c>
      <c r="E14" s="55">
        <f>SUM(C14*D14)</f>
        <v>0</v>
      </c>
      <c r="F14" s="43" t="s">
        <v>52</v>
      </c>
    </row>
    <row r="15" spans="2:8" s="7" customFormat="1" ht="21.75" customHeight="1" x14ac:dyDescent="0.25">
      <c r="B15" s="47" t="s">
        <v>2</v>
      </c>
      <c r="C15" s="48"/>
      <c r="D15" s="49" t="s">
        <v>3</v>
      </c>
      <c r="E15" s="49" t="s">
        <v>3</v>
      </c>
      <c r="F15" s="50"/>
    </row>
    <row r="16" spans="2:8" ht="14.25" outlineLevel="1" x14ac:dyDescent="0.2">
      <c r="B16" s="20" t="s">
        <v>19</v>
      </c>
      <c r="C16" s="34"/>
      <c r="D16" s="22">
        <v>0.3</v>
      </c>
      <c r="E16" s="68">
        <f>SUM(C16*D16)</f>
        <v>0</v>
      </c>
      <c r="F16" s="26" t="s">
        <v>52</v>
      </c>
      <c r="H16" s="84">
        <v>41275</v>
      </c>
    </row>
    <row r="17" spans="2:6" ht="14.25" outlineLevel="1" x14ac:dyDescent="0.2">
      <c r="B17" s="20" t="s">
        <v>20</v>
      </c>
      <c r="C17" s="34"/>
      <c r="D17" s="22">
        <v>0.55000000000000004</v>
      </c>
      <c r="E17" s="68">
        <f>SUM(C17*D17)</f>
        <v>0</v>
      </c>
      <c r="F17" s="26" t="s">
        <v>52</v>
      </c>
    </row>
    <row r="18" spans="2:6" ht="14.25" outlineLevel="1" x14ac:dyDescent="0.2">
      <c r="B18" s="20" t="s">
        <v>41</v>
      </c>
      <c r="C18" s="34"/>
      <c r="D18" s="22">
        <v>0.65</v>
      </c>
      <c r="E18" s="68">
        <f>SUM(C18*D18)</f>
        <v>0</v>
      </c>
      <c r="F18" s="26" t="s">
        <v>52</v>
      </c>
    </row>
    <row r="19" spans="2:6" ht="14.25" outlineLevel="1" x14ac:dyDescent="0.2">
      <c r="B19" s="20" t="s">
        <v>42</v>
      </c>
      <c r="C19" s="34"/>
      <c r="D19" s="22">
        <v>0.8</v>
      </c>
      <c r="E19" s="68">
        <f>SUM(C19*D19)</f>
        <v>0</v>
      </c>
      <c r="F19" s="26" t="s">
        <v>52</v>
      </c>
    </row>
    <row r="20" spans="2:6" ht="15" outlineLevel="1" thickBot="1" x14ac:dyDescent="0.25">
      <c r="B20" s="20" t="s">
        <v>21</v>
      </c>
      <c r="C20" s="34"/>
      <c r="D20" s="22">
        <v>1</v>
      </c>
      <c r="E20" s="68">
        <f>SUM(C20*D20)</f>
        <v>0</v>
      </c>
      <c r="F20" s="43" t="s">
        <v>52</v>
      </c>
    </row>
    <row r="21" spans="2:6" ht="20.25" customHeight="1" x14ac:dyDescent="0.25">
      <c r="B21" s="85" t="s">
        <v>22</v>
      </c>
      <c r="C21" s="86"/>
      <c r="D21" s="87"/>
      <c r="E21" s="87"/>
      <c r="F21" s="88"/>
    </row>
    <row r="22" spans="2:6" ht="14.25" outlineLevel="1" x14ac:dyDescent="0.2">
      <c r="B22" s="20" t="s">
        <v>54</v>
      </c>
      <c r="C22" s="34"/>
      <c r="D22" s="22">
        <v>0.02</v>
      </c>
      <c r="E22" s="54">
        <f>SUM(C22*D22)</f>
        <v>0</v>
      </c>
      <c r="F22" s="26" t="s">
        <v>91</v>
      </c>
    </row>
    <row r="23" spans="2:6" ht="14.25" outlineLevel="1" x14ac:dyDescent="0.2">
      <c r="B23" s="20" t="s">
        <v>55</v>
      </c>
      <c r="C23" s="34"/>
      <c r="D23" s="22">
        <v>0.1</v>
      </c>
      <c r="E23" s="54">
        <f>SUM(C23*D23)</f>
        <v>0</v>
      </c>
      <c r="F23" s="26" t="s">
        <v>52</v>
      </c>
    </row>
    <row r="24" spans="2:6" ht="14.25" outlineLevel="1" x14ac:dyDescent="0.2">
      <c r="B24" s="20" t="s">
        <v>56</v>
      </c>
      <c r="C24" s="34"/>
      <c r="D24" s="22">
        <v>0.15</v>
      </c>
      <c r="E24" s="54">
        <f>SUM(C24*D24)</f>
        <v>0</v>
      </c>
      <c r="F24" s="26" t="s">
        <v>52</v>
      </c>
    </row>
    <row r="25" spans="2:6" ht="14.25" outlineLevel="1" x14ac:dyDescent="0.2">
      <c r="B25" s="20" t="s">
        <v>57</v>
      </c>
      <c r="C25" s="34"/>
      <c r="D25" s="22">
        <v>0.05</v>
      </c>
      <c r="E25" s="54">
        <f>SUM(C25*D25)</f>
        <v>0</v>
      </c>
      <c r="F25" s="26" t="s">
        <v>52</v>
      </c>
    </row>
    <row r="26" spans="2:6" ht="15" outlineLevel="1" thickBot="1" x14ac:dyDescent="0.25">
      <c r="B26" s="20" t="s">
        <v>58</v>
      </c>
      <c r="C26" s="34"/>
      <c r="D26" s="22">
        <v>0.12</v>
      </c>
      <c r="E26" s="54">
        <f>SUM(C26*D26)</f>
        <v>0</v>
      </c>
      <c r="F26" s="43" t="s">
        <v>52</v>
      </c>
    </row>
    <row r="27" spans="2:6" s="7" customFormat="1" ht="20.25" customHeight="1" x14ac:dyDescent="0.25">
      <c r="B27" s="47" t="s">
        <v>4</v>
      </c>
      <c r="C27" s="48"/>
      <c r="D27" s="49"/>
      <c r="E27" s="49" t="s">
        <v>3</v>
      </c>
      <c r="F27" s="50"/>
    </row>
    <row r="28" spans="2:6" ht="15" customHeight="1" outlineLevel="1" x14ac:dyDescent="0.2">
      <c r="B28" s="20" t="s">
        <v>40</v>
      </c>
      <c r="C28" s="34"/>
      <c r="D28" s="22">
        <v>0.01</v>
      </c>
      <c r="E28" s="54">
        <f>SUM(C28*D28)</f>
        <v>0</v>
      </c>
      <c r="F28" s="26" t="s">
        <v>74</v>
      </c>
    </row>
    <row r="29" spans="2:6" ht="15" customHeight="1" outlineLevel="1" x14ac:dyDescent="0.2">
      <c r="B29" s="20" t="s">
        <v>23</v>
      </c>
      <c r="C29" s="34"/>
      <c r="D29" s="22">
        <v>0.06</v>
      </c>
      <c r="E29" s="54">
        <f>SUM(C29*D29)</f>
        <v>0</v>
      </c>
      <c r="F29" s="26" t="s">
        <v>74</v>
      </c>
    </row>
    <row r="30" spans="2:6" ht="15" customHeight="1" outlineLevel="1" x14ac:dyDescent="0.2">
      <c r="B30" s="20" t="s">
        <v>24</v>
      </c>
      <c r="C30" s="34"/>
      <c r="D30" s="22">
        <v>7.0000000000000007E-2</v>
      </c>
      <c r="E30" s="54">
        <f>SUM(C30*D30)</f>
        <v>0</v>
      </c>
      <c r="F30" s="26" t="s">
        <v>74</v>
      </c>
    </row>
    <row r="31" spans="2:6" ht="15" customHeight="1" outlineLevel="1" x14ac:dyDescent="0.2">
      <c r="B31" s="20" t="s">
        <v>25</v>
      </c>
      <c r="C31" s="34"/>
      <c r="D31" s="22">
        <v>0.1</v>
      </c>
      <c r="E31" s="54">
        <f>SUM(C31*D31)</f>
        <v>0</v>
      </c>
      <c r="F31" s="26" t="s">
        <v>91</v>
      </c>
    </row>
    <row r="32" spans="2:6" ht="15" customHeight="1" outlineLevel="1" thickBot="1" x14ac:dyDescent="0.25">
      <c r="B32" s="20" t="s">
        <v>26</v>
      </c>
      <c r="C32" s="34"/>
      <c r="D32" s="22">
        <v>0.35</v>
      </c>
      <c r="E32" s="54">
        <f>SUM(C32*D32)</f>
        <v>0</v>
      </c>
      <c r="F32" s="43" t="s">
        <v>52</v>
      </c>
    </row>
    <row r="33" spans="2:6" ht="20.25" customHeight="1" x14ac:dyDescent="0.25">
      <c r="B33" s="47" t="s">
        <v>27</v>
      </c>
      <c r="C33" s="103"/>
      <c r="D33" s="49"/>
      <c r="E33" s="49"/>
      <c r="F33" s="50"/>
    </row>
    <row r="34" spans="2:6" ht="14.25" outlineLevel="1" x14ac:dyDescent="0.2">
      <c r="B34" s="20" t="s">
        <v>28</v>
      </c>
      <c r="C34" s="34"/>
      <c r="D34" s="22">
        <v>2E-3</v>
      </c>
      <c r="E34" s="54">
        <f>SUM(C34*D34)</f>
        <v>0</v>
      </c>
      <c r="F34" s="26" t="s">
        <v>91</v>
      </c>
    </row>
    <row r="35" spans="2:6" ht="14.25" outlineLevel="1" x14ac:dyDescent="0.2">
      <c r="B35" s="20" t="s">
        <v>29</v>
      </c>
      <c r="C35" s="34"/>
      <c r="D35" s="22">
        <v>1.2999999999999999E-2</v>
      </c>
      <c r="E35" s="54">
        <f>SUM(C35*D35)</f>
        <v>0</v>
      </c>
      <c r="F35" s="26" t="s">
        <v>52</v>
      </c>
    </row>
    <row r="36" spans="2:6" ht="15" outlineLevel="1" thickBot="1" x14ac:dyDescent="0.25">
      <c r="B36" s="20" t="s">
        <v>30</v>
      </c>
      <c r="C36" s="34"/>
      <c r="D36" s="22">
        <v>1E-3</v>
      </c>
      <c r="E36" s="54">
        <f>SUM(C36*D36)</f>
        <v>0</v>
      </c>
      <c r="F36" s="26" t="s">
        <v>74</v>
      </c>
    </row>
    <row r="37" spans="2:6" ht="20.25" customHeight="1" x14ac:dyDescent="0.25">
      <c r="B37" s="47" t="s">
        <v>31</v>
      </c>
      <c r="C37" s="48"/>
      <c r="D37" s="49"/>
      <c r="E37" s="49"/>
      <c r="F37" s="50"/>
    </row>
    <row r="38" spans="2:6" ht="14.25" outlineLevel="1" x14ac:dyDescent="0.2">
      <c r="B38" s="20" t="s">
        <v>32</v>
      </c>
      <c r="C38" s="34"/>
      <c r="D38" s="22">
        <v>3.0000000000000001E-3</v>
      </c>
      <c r="E38" s="22">
        <f>SUM(C38*D38)</f>
        <v>0</v>
      </c>
      <c r="F38" s="26" t="s">
        <v>74</v>
      </c>
    </row>
    <row r="39" spans="2:6" ht="14.25" outlineLevel="1" x14ac:dyDescent="0.2">
      <c r="B39" s="20" t="s">
        <v>33</v>
      </c>
      <c r="C39" s="34"/>
      <c r="D39" s="22">
        <v>6.0000000000000001E-3</v>
      </c>
      <c r="E39" s="22">
        <f>SUM(C39*D39)</f>
        <v>0</v>
      </c>
      <c r="F39" s="58" t="s">
        <v>74</v>
      </c>
    </row>
    <row r="40" spans="2:6" ht="15" outlineLevel="1" thickBot="1" x14ac:dyDescent="0.25">
      <c r="B40" s="20" t="s">
        <v>34</v>
      </c>
      <c r="C40" s="34"/>
      <c r="D40" s="22">
        <v>8.9999999999999993E-3</v>
      </c>
      <c r="E40" s="59">
        <f>SUM(C40*D40)</f>
        <v>0</v>
      </c>
      <c r="F40" s="26" t="s">
        <v>74</v>
      </c>
    </row>
    <row r="41" spans="2:6" ht="20.25" customHeight="1" x14ac:dyDescent="0.25">
      <c r="B41" s="47" t="s">
        <v>35</v>
      </c>
      <c r="C41" s="48"/>
      <c r="D41" s="49"/>
      <c r="E41" s="49"/>
      <c r="F41" s="50"/>
    </row>
    <row r="42" spans="2:6" ht="14.25" outlineLevel="1" x14ac:dyDescent="0.2">
      <c r="B42" s="20" t="s">
        <v>37</v>
      </c>
      <c r="C42" s="34"/>
      <c r="D42" s="22">
        <v>3.4000000000000002E-2</v>
      </c>
      <c r="E42" s="54">
        <f>SUM(C42*D42)</f>
        <v>0</v>
      </c>
      <c r="F42" s="26" t="s">
        <v>52</v>
      </c>
    </row>
    <row r="43" spans="2:6" ht="15" outlineLevel="1" thickBot="1" x14ac:dyDescent="0.25">
      <c r="B43" s="20" t="s">
        <v>38</v>
      </c>
      <c r="C43" s="34"/>
      <c r="D43" s="22">
        <v>2E-3</v>
      </c>
      <c r="E43" s="54">
        <f>SUM(C43*D43)</f>
        <v>0</v>
      </c>
      <c r="F43" s="26" t="s">
        <v>74</v>
      </c>
    </row>
    <row r="44" spans="2:6" ht="20.25" customHeight="1" x14ac:dyDescent="0.25">
      <c r="B44" s="47" t="s">
        <v>36</v>
      </c>
      <c r="C44" s="48"/>
      <c r="D44" s="49"/>
      <c r="E44" s="49"/>
      <c r="F44" s="50"/>
    </row>
    <row r="45" spans="2:6" ht="15" outlineLevel="1" thickBot="1" x14ac:dyDescent="0.25">
      <c r="B45" s="62" t="s">
        <v>39</v>
      </c>
      <c r="C45" s="63"/>
      <c r="D45" s="59">
        <v>0.09</v>
      </c>
      <c r="E45" s="64">
        <f>SUM(C45*D45)</f>
        <v>0</v>
      </c>
      <c r="F45" s="43" t="s">
        <v>52</v>
      </c>
    </row>
    <row r="46" spans="2:6" ht="25.5" customHeight="1" thickBot="1" x14ac:dyDescent="0.25">
      <c r="B46" s="28" t="s">
        <v>48</v>
      </c>
      <c r="C46" s="35"/>
      <c r="D46" s="36"/>
      <c r="E46" s="89">
        <f>SUM(E12:E45)</f>
        <v>0</v>
      </c>
      <c r="F46" s="56"/>
    </row>
    <row r="47" spans="2:6" ht="18.75" customHeight="1" x14ac:dyDescent="0.25">
      <c r="B47" s="91" t="s">
        <v>53</v>
      </c>
      <c r="C47" s="93"/>
      <c r="D47" s="93"/>
      <c r="E47" s="29"/>
      <c r="F47" s="30"/>
    </row>
    <row r="48" spans="2:6" ht="13.5" customHeight="1" x14ac:dyDescent="0.25">
      <c r="B48" s="92" t="s">
        <v>73</v>
      </c>
      <c r="C48" s="128"/>
      <c r="D48" s="128"/>
      <c r="E48" s="29"/>
      <c r="F48" s="30"/>
    </row>
    <row r="49" spans="2:6" ht="20.25" customHeight="1" thickBot="1" x14ac:dyDescent="0.3">
      <c r="B49" s="92" t="s">
        <v>92</v>
      </c>
      <c r="C49" s="37"/>
      <c r="D49" s="37"/>
      <c r="E49" s="29"/>
      <c r="F49" s="30"/>
    </row>
    <row r="50" spans="2:6" s="7" customFormat="1" ht="28.5" customHeight="1" thickBot="1" x14ac:dyDescent="0.25">
      <c r="B50" s="28" t="s">
        <v>43</v>
      </c>
      <c r="C50" s="44"/>
      <c r="D50" s="38" t="s">
        <v>5</v>
      </c>
      <c r="E50" s="162" t="str">
        <f>IF(C50&gt;60,"ab 1.1.2015 keine Vollpauschalierung möglich","")</f>
        <v/>
      </c>
      <c r="F50" s="163"/>
    </row>
    <row r="51" spans="2:6" ht="14.45" customHeight="1" x14ac:dyDescent="0.25">
      <c r="C51" s="18"/>
      <c r="D51" s="7"/>
      <c r="E51" s="7"/>
    </row>
    <row r="52" spans="2:6" ht="13.9" customHeight="1" thickBot="1" x14ac:dyDescent="0.25">
      <c r="B52" s="19"/>
    </row>
    <row r="53" spans="2:6" ht="21.75" customHeight="1" thickBot="1" x14ac:dyDescent="0.25">
      <c r="B53" s="28" t="s">
        <v>60</v>
      </c>
      <c r="C53" s="32"/>
      <c r="D53" s="39">
        <f>E46</f>
        <v>0</v>
      </c>
      <c r="E53" s="162" t="str">
        <f>IF(D53&gt;120,"ab 1.1.2015 keine Vollpauschalierung möglich","")</f>
        <v/>
      </c>
      <c r="F53" s="163"/>
    </row>
    <row r="54" spans="2:6" ht="21.75" customHeight="1" thickBot="1" x14ac:dyDescent="0.25">
      <c r="B54" s="28" t="s">
        <v>45</v>
      </c>
      <c r="C54" s="32"/>
      <c r="D54" s="39">
        <f>G71</f>
        <v>0</v>
      </c>
    </row>
    <row r="55" spans="2:6" ht="21.75" customHeight="1" thickBot="1" x14ac:dyDescent="0.25">
      <c r="B55" s="28" t="s">
        <v>46</v>
      </c>
      <c r="C55" s="32"/>
      <c r="D55" s="39">
        <f>G80</f>
        <v>0</v>
      </c>
    </row>
    <row r="56" spans="2:6" ht="21.75" customHeight="1" thickBot="1" x14ac:dyDescent="0.25">
      <c r="B56" s="28" t="s">
        <v>47</v>
      </c>
      <c r="C56" s="32"/>
      <c r="D56" s="39">
        <f>IF(AND(D53&gt;D54,D53&lt;D55),D53-D54,0)</f>
        <v>0</v>
      </c>
      <c r="E56" s="53"/>
    </row>
    <row r="57" spans="2:6" ht="13.5" thickBot="1" x14ac:dyDescent="0.25">
      <c r="B57" s="33"/>
      <c r="C57" s="33"/>
      <c r="D57" s="33"/>
      <c r="F57"/>
    </row>
    <row r="58" spans="2:6" ht="23.25" customHeight="1" thickBot="1" x14ac:dyDescent="0.25">
      <c r="B58" s="28" t="s">
        <v>72</v>
      </c>
      <c r="C58" s="32"/>
      <c r="D58" s="90">
        <v>280</v>
      </c>
      <c r="E58" s="159"/>
      <c r="F58" s="160"/>
    </row>
    <row r="59" spans="2:6" ht="13.5" customHeight="1" thickBot="1" x14ac:dyDescent="0.25"/>
    <row r="60" spans="2:6" ht="36.75" customHeight="1" thickBot="1" x14ac:dyDescent="0.25">
      <c r="B60" s="125" t="s">
        <v>90</v>
      </c>
      <c r="C60" s="166">
        <f>IF(OR(E46=0,D53&lt;D55),+D58*D56,"Gewerbliche Tierhaltung")</f>
        <v>0</v>
      </c>
      <c r="D60" s="167"/>
      <c r="E60" s="168"/>
    </row>
    <row r="61" spans="2:6" ht="13.5" customHeight="1" x14ac:dyDescent="0.2">
      <c r="C61" s="17"/>
    </row>
    <row r="62" spans="2:6" ht="25.5" customHeight="1" x14ac:dyDescent="0.2">
      <c r="B62" s="61"/>
      <c r="F62" s="27"/>
    </row>
    <row r="63" spans="2:6" ht="20.25" customHeight="1" x14ac:dyDescent="0.2">
      <c r="B63" s="61" t="s">
        <v>94</v>
      </c>
      <c r="F63" s="27"/>
    </row>
    <row r="64" spans="2:6" ht="26.25" customHeight="1" x14ac:dyDescent="0.2">
      <c r="B64" s="164" t="s">
        <v>137</v>
      </c>
      <c r="C64" s="164"/>
      <c r="D64" s="164"/>
      <c r="E64" s="164"/>
      <c r="F64" s="164"/>
    </row>
    <row r="65" spans="2:7" ht="81.75" customHeight="1" x14ac:dyDescent="0.2">
      <c r="B65" s="197" t="s">
        <v>136</v>
      </c>
      <c r="C65" s="197"/>
      <c r="D65" s="197"/>
      <c r="E65" s="197"/>
      <c r="F65" s="197"/>
    </row>
    <row r="66" spans="2:7" ht="17.25" customHeight="1" x14ac:dyDescent="0.2">
      <c r="B66" s="161"/>
      <c r="C66" s="161"/>
      <c r="D66" s="161"/>
      <c r="E66" s="161"/>
      <c r="F66" s="161"/>
    </row>
    <row r="67" spans="2:7" ht="11.45" customHeight="1" collapsed="1" x14ac:dyDescent="0.2">
      <c r="B67" s="3" t="s">
        <v>6</v>
      </c>
    </row>
    <row r="68" spans="2:7" ht="11.45" hidden="1" customHeight="1" outlineLevel="1" x14ac:dyDescent="0.2">
      <c r="B68" s="6">
        <v>0</v>
      </c>
      <c r="C68" s="6">
        <v>10</v>
      </c>
      <c r="D68" s="8" t="s">
        <v>7</v>
      </c>
      <c r="E68" s="9">
        <v>2</v>
      </c>
      <c r="F68" s="5">
        <f>IF(ha&gt;B68,IF(C68="",ha-B68,IF(ha&lt;C68,ha-B68,C68-B68)),0)</f>
        <v>0</v>
      </c>
      <c r="G68" s="10">
        <f>E68*F68</f>
        <v>0</v>
      </c>
    </row>
    <row r="69" spans="2:7" ht="11.45" hidden="1" customHeight="1" outlineLevel="1" x14ac:dyDescent="0.2">
      <c r="B69" s="6">
        <v>10</v>
      </c>
      <c r="C69" s="6">
        <v>20</v>
      </c>
      <c r="D69" s="11" t="s">
        <v>8</v>
      </c>
      <c r="E69" s="9">
        <v>2</v>
      </c>
      <c r="F69" s="5">
        <f>IF(ha&gt;B69,IF(C69="",ha-B69,IF(ha&lt;C69,ha-B69,C69-B69)),0)</f>
        <v>0</v>
      </c>
      <c r="G69" s="10">
        <f>E69*F69</f>
        <v>0</v>
      </c>
    </row>
    <row r="70" spans="2:7" ht="11.45" hidden="1" customHeight="1" outlineLevel="1" thickBot="1" x14ac:dyDescent="0.25">
      <c r="B70" s="6">
        <v>20</v>
      </c>
      <c r="C70" s="6"/>
      <c r="D70" s="8" t="s">
        <v>9</v>
      </c>
      <c r="E70" s="9">
        <v>1</v>
      </c>
      <c r="F70" s="5">
        <f>IF(ha&gt;B70,IF(C70="",ha-B70,IF(ha&lt;C70,ha-B70,C70-B70)),0)</f>
        <v>0</v>
      </c>
      <c r="G70" s="10">
        <f>E70*F70</f>
        <v>0</v>
      </c>
    </row>
    <row r="71" spans="2:7" ht="11.45" hidden="1" customHeight="1" outlineLevel="1" thickBot="1" x14ac:dyDescent="0.25">
      <c r="B71" s="6"/>
      <c r="C71" s="6"/>
      <c r="D71" s="12" t="s">
        <v>10</v>
      </c>
      <c r="E71" s="13"/>
      <c r="F71" s="12"/>
      <c r="G71" s="57">
        <f>SUM(G68:G70)</f>
        <v>0</v>
      </c>
    </row>
    <row r="72" spans="2:7" ht="11.45" customHeight="1" x14ac:dyDescent="0.2">
      <c r="B72" s="14"/>
      <c r="C72" s="14"/>
      <c r="D72" s="14"/>
      <c r="E72" s="15"/>
      <c r="F72" s="16"/>
      <c r="G72" s="15"/>
    </row>
    <row r="73" spans="2:7" ht="11.45" customHeight="1" collapsed="1" x14ac:dyDescent="0.2">
      <c r="B73" s="3" t="s">
        <v>15</v>
      </c>
    </row>
    <row r="74" spans="2:7" ht="11.45" hidden="1" customHeight="1" outlineLevel="1" x14ac:dyDescent="0.2">
      <c r="B74" s="6">
        <v>0</v>
      </c>
      <c r="C74" s="6">
        <v>10</v>
      </c>
      <c r="D74" s="10" t="s">
        <v>7</v>
      </c>
      <c r="E74" s="9">
        <v>8</v>
      </c>
      <c r="F74" s="5">
        <f t="shared" ref="F74:F79" si="0">IF(ha&gt;B74,IF(C74="",ha-B74,IF(ha&lt;C74,ha-B74,C74-B74)),0)</f>
        <v>0</v>
      </c>
      <c r="G74" s="10">
        <f t="shared" ref="G74:G79" si="1">E74*F74</f>
        <v>0</v>
      </c>
    </row>
    <row r="75" spans="2:7" ht="11.45" hidden="1" customHeight="1" outlineLevel="1" x14ac:dyDescent="0.2">
      <c r="B75" s="6">
        <v>10</v>
      </c>
      <c r="C75" s="6">
        <v>20</v>
      </c>
      <c r="D75" s="10" t="s">
        <v>8</v>
      </c>
      <c r="E75" s="9">
        <v>6</v>
      </c>
      <c r="F75" s="5">
        <f t="shared" si="0"/>
        <v>0</v>
      </c>
      <c r="G75" s="10">
        <f t="shared" si="1"/>
        <v>0</v>
      </c>
    </row>
    <row r="76" spans="2:7" ht="11.45" hidden="1" customHeight="1" outlineLevel="1" x14ac:dyDescent="0.2">
      <c r="B76" s="10">
        <v>20</v>
      </c>
      <c r="C76" s="10">
        <v>30</v>
      </c>
      <c r="D76" s="10" t="s">
        <v>11</v>
      </c>
      <c r="E76" s="9">
        <v>4</v>
      </c>
      <c r="F76" s="5">
        <f t="shared" si="0"/>
        <v>0</v>
      </c>
      <c r="G76" s="10">
        <f t="shared" si="1"/>
        <v>0</v>
      </c>
    </row>
    <row r="77" spans="2:7" ht="11.45" hidden="1" customHeight="1" outlineLevel="1" x14ac:dyDescent="0.2">
      <c r="B77" s="10">
        <v>30</v>
      </c>
      <c r="C77" s="10">
        <v>40</v>
      </c>
      <c r="D77" s="10" t="s">
        <v>12</v>
      </c>
      <c r="E77" s="9">
        <v>3</v>
      </c>
      <c r="F77" s="5">
        <f t="shared" si="0"/>
        <v>0</v>
      </c>
      <c r="G77" s="10">
        <f t="shared" si="1"/>
        <v>0</v>
      </c>
    </row>
    <row r="78" spans="2:7" ht="11.45" hidden="1" customHeight="1" outlineLevel="1" x14ac:dyDescent="0.2">
      <c r="B78" s="10">
        <v>40</v>
      </c>
      <c r="C78" s="10">
        <v>50</v>
      </c>
      <c r="D78" s="10" t="s">
        <v>13</v>
      </c>
      <c r="E78" s="9">
        <v>2</v>
      </c>
      <c r="F78" s="5">
        <f t="shared" si="0"/>
        <v>0</v>
      </c>
      <c r="G78" s="10">
        <f t="shared" si="1"/>
        <v>0</v>
      </c>
    </row>
    <row r="79" spans="2:7" ht="11.45" hidden="1" customHeight="1" outlineLevel="1" thickBot="1" x14ac:dyDescent="0.25">
      <c r="B79" s="10">
        <v>50</v>
      </c>
      <c r="C79" s="10"/>
      <c r="D79" s="10" t="s">
        <v>14</v>
      </c>
      <c r="E79" s="9">
        <v>1.5</v>
      </c>
      <c r="F79" s="5">
        <f t="shared" si="0"/>
        <v>0</v>
      </c>
      <c r="G79" s="10">
        <f t="shared" si="1"/>
        <v>0</v>
      </c>
    </row>
    <row r="80" spans="2:7" ht="11.45" hidden="1" customHeight="1" outlineLevel="1" thickBot="1" x14ac:dyDescent="0.25">
      <c r="B80" s="10"/>
      <c r="C80" s="10"/>
      <c r="D80" s="12" t="s">
        <v>10</v>
      </c>
      <c r="E80" s="12"/>
      <c r="F80" s="12"/>
      <c r="G80" s="57">
        <f>SUM(G74:G79)</f>
        <v>0</v>
      </c>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sheetData>
  <sheetProtection formatCells="0" insertColumns="0" insertRows="0" autoFilter="0"/>
  <customSheetViews>
    <customSheetView guid="{F709A92D-AA2C-4907-B4C2-9592A645F3E8}" scale="82" showPageBreaks="1" showGridLines="0" showRowCol="0" fitToPage="1" printArea="1" hiddenRows="1" topLeftCell="A10">
      <selection activeCell="C12" sqref="C12"/>
      <pageMargins left="0.47244094488188981" right="0.55118110236220474" top="0.39370078740157483" bottom="0.31496062992125984" header="0.51181102362204722" footer="0.23622047244094491"/>
      <printOptions horizontalCentered="1"/>
      <pageSetup paperSize="9" scale="90" orientation="portrait" r:id="rId1"/>
      <headerFooter alignWithMargins="0"/>
    </customSheetView>
  </customSheetViews>
  <mergeCells count="9">
    <mergeCell ref="B7:F7"/>
    <mergeCell ref="E58:F58"/>
    <mergeCell ref="B66:F66"/>
    <mergeCell ref="E50:F50"/>
    <mergeCell ref="B64:F64"/>
    <mergeCell ref="B8:F8"/>
    <mergeCell ref="E53:F53"/>
    <mergeCell ref="C60:E60"/>
    <mergeCell ref="B65:F65"/>
  </mergeCells>
  <phoneticPr fontId="0" type="noConversion"/>
  <printOptions horizontalCentered="1"/>
  <pageMargins left="0.47244094488188981" right="0.55118110236220474" top="0.39370078740157483" bottom="0.31496062992125984" header="0.51181102362204722" footer="0.23622047244094491"/>
  <pageSetup paperSize="9" scale="91"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28" sqref="G28"/>
    </sheetView>
  </sheetViews>
  <sheetFormatPr baseColWidth="10" defaultRowHeight="12.75" x14ac:dyDescent="0.2"/>
  <cols>
    <col min="1" max="1" width="33.85546875" customWidth="1"/>
    <col min="2" max="3" width="8.42578125" customWidth="1"/>
    <col min="4" max="4" width="9.5703125" customWidth="1"/>
    <col min="5" max="13" width="8.42578125" customWidth="1"/>
    <col min="14" max="14" width="14.28515625" customWidth="1"/>
  </cols>
  <sheetData>
    <row r="1" spans="1:15" ht="13.5" thickBot="1" x14ac:dyDescent="0.25"/>
    <row r="2" spans="1:15" ht="28.5" customHeight="1" thickBot="1" x14ac:dyDescent="0.3">
      <c r="A2" s="95"/>
      <c r="B2" s="169" t="s">
        <v>89</v>
      </c>
      <c r="C2" s="170"/>
      <c r="D2" s="170"/>
      <c r="E2" s="170"/>
      <c r="F2" s="170"/>
      <c r="G2" s="170"/>
      <c r="H2" s="170"/>
      <c r="I2" s="170"/>
      <c r="J2" s="170"/>
      <c r="K2" s="170"/>
      <c r="L2" s="170"/>
      <c r="M2" s="170"/>
      <c r="N2" s="171"/>
      <c r="O2" s="94"/>
    </row>
    <row r="3" spans="1:15" ht="26.25" customHeight="1" thickBot="1" x14ac:dyDescent="0.25">
      <c r="A3" s="96" t="s">
        <v>0</v>
      </c>
      <c r="B3" s="124" t="s">
        <v>75</v>
      </c>
      <c r="C3" s="123" t="s">
        <v>76</v>
      </c>
      <c r="D3" s="123" t="s">
        <v>77</v>
      </c>
      <c r="E3" s="123" t="s">
        <v>78</v>
      </c>
      <c r="F3" s="123" t="s">
        <v>79</v>
      </c>
      <c r="G3" s="123" t="s">
        <v>80</v>
      </c>
      <c r="H3" s="123" t="s">
        <v>81</v>
      </c>
      <c r="I3" s="123" t="s">
        <v>82</v>
      </c>
      <c r="J3" s="123" t="s">
        <v>83</v>
      </c>
      <c r="K3" s="123" t="s">
        <v>84</v>
      </c>
      <c r="L3" s="123" t="s">
        <v>85</v>
      </c>
      <c r="M3" s="123" t="s">
        <v>86</v>
      </c>
      <c r="N3" s="99" t="s">
        <v>87</v>
      </c>
    </row>
    <row r="4" spans="1:15" ht="26.25" customHeight="1" x14ac:dyDescent="0.2">
      <c r="A4" s="104"/>
      <c r="B4" s="105"/>
      <c r="C4" s="106"/>
      <c r="D4" s="106"/>
      <c r="E4" s="106"/>
      <c r="F4" s="106"/>
      <c r="G4" s="106"/>
      <c r="H4" s="106"/>
      <c r="I4" s="106"/>
      <c r="J4" s="106"/>
      <c r="K4" s="106"/>
      <c r="L4" s="106"/>
      <c r="M4" s="106"/>
      <c r="N4" s="100">
        <f>IF(SUM(B4:M4)=0,0,AVERAGE(B4:M4))</f>
        <v>0</v>
      </c>
    </row>
    <row r="5" spans="1:15" ht="26.25" customHeight="1" x14ac:dyDescent="0.2">
      <c r="A5" s="104"/>
      <c r="B5" s="105"/>
      <c r="C5" s="106"/>
      <c r="D5" s="106"/>
      <c r="E5" s="106"/>
      <c r="F5" s="106"/>
      <c r="G5" s="106"/>
      <c r="H5" s="106"/>
      <c r="I5" s="106"/>
      <c r="J5" s="106"/>
      <c r="K5" s="106"/>
      <c r="L5" s="106"/>
      <c r="M5" s="106"/>
      <c r="N5" s="100">
        <f t="shared" ref="N5:N9" si="0">IF(SUM(B5:M5)=0,0,AVERAGE(B5:M5))</f>
        <v>0</v>
      </c>
    </row>
    <row r="6" spans="1:15" ht="26.25" customHeight="1" x14ac:dyDescent="0.2">
      <c r="A6" s="104"/>
      <c r="B6" s="105"/>
      <c r="C6" s="106"/>
      <c r="D6" s="106"/>
      <c r="E6" s="106"/>
      <c r="F6" s="106"/>
      <c r="G6" s="106"/>
      <c r="H6" s="106"/>
      <c r="I6" s="106"/>
      <c r="J6" s="106"/>
      <c r="K6" s="106"/>
      <c r="L6" s="106"/>
      <c r="M6" s="106"/>
      <c r="N6" s="100">
        <f t="shared" si="0"/>
        <v>0</v>
      </c>
    </row>
    <row r="7" spans="1:15" ht="26.25" customHeight="1" x14ac:dyDescent="0.2">
      <c r="A7" s="107"/>
      <c r="B7" s="108"/>
      <c r="C7" s="106"/>
      <c r="D7" s="106"/>
      <c r="E7" s="106"/>
      <c r="F7" s="109"/>
      <c r="G7" s="109"/>
      <c r="H7" s="109"/>
      <c r="I7" s="109"/>
      <c r="J7" s="109"/>
      <c r="K7" s="109"/>
      <c r="L7" s="109"/>
      <c r="M7" s="109"/>
      <c r="N7" s="100">
        <f t="shared" si="0"/>
        <v>0</v>
      </c>
    </row>
    <row r="8" spans="1:15" ht="26.25" customHeight="1" x14ac:dyDescent="0.2">
      <c r="A8" s="107"/>
      <c r="B8" s="108"/>
      <c r="C8" s="106"/>
      <c r="D8" s="106"/>
      <c r="E8" s="106"/>
      <c r="F8" s="109"/>
      <c r="G8" s="109"/>
      <c r="H8" s="109"/>
      <c r="I8" s="109"/>
      <c r="J8" s="109"/>
      <c r="K8" s="109"/>
      <c r="L8" s="109"/>
      <c r="M8" s="109"/>
      <c r="N8" s="101">
        <f t="shared" si="0"/>
        <v>0</v>
      </c>
    </row>
    <row r="9" spans="1:15" ht="26.25" customHeight="1" thickBot="1" x14ac:dyDescent="0.25">
      <c r="A9" s="110"/>
      <c r="B9" s="111"/>
      <c r="C9" s="112"/>
      <c r="D9" s="112"/>
      <c r="E9" s="112"/>
      <c r="F9" s="112"/>
      <c r="G9" s="112"/>
      <c r="H9" s="112"/>
      <c r="I9" s="112"/>
      <c r="J9" s="112"/>
      <c r="K9" s="112"/>
      <c r="L9" s="112"/>
      <c r="M9" s="112"/>
      <c r="N9" s="102">
        <f t="shared" si="0"/>
        <v>0</v>
      </c>
    </row>
    <row r="11" spans="1:15" ht="15" x14ac:dyDescent="0.2">
      <c r="A11" s="174" t="s">
        <v>98</v>
      </c>
      <c r="B11" s="174"/>
      <c r="C11" s="174"/>
      <c r="D11" s="174"/>
      <c r="E11" s="174"/>
    </row>
    <row r="12" spans="1:15" ht="15" x14ac:dyDescent="0.2">
      <c r="A12" s="140"/>
      <c r="B12" s="140"/>
      <c r="C12" s="140"/>
      <c r="D12" s="140"/>
      <c r="E12" s="140"/>
    </row>
    <row r="13" spans="1:15" ht="15" x14ac:dyDescent="0.2">
      <c r="A13" s="138" t="s">
        <v>122</v>
      </c>
    </row>
    <row r="14" spans="1:15" ht="14.25" x14ac:dyDescent="0.2">
      <c r="A14" s="172" t="s">
        <v>112</v>
      </c>
      <c r="B14" s="172"/>
      <c r="C14" s="172"/>
      <c r="D14" s="172"/>
      <c r="E14" s="172"/>
      <c r="F14" s="172"/>
      <c r="G14" s="172"/>
      <c r="H14" s="172"/>
      <c r="I14" s="172"/>
      <c r="J14" s="172"/>
      <c r="K14" s="172"/>
      <c r="L14" s="172"/>
      <c r="M14" s="172"/>
      <c r="N14" s="172"/>
    </row>
    <row r="15" spans="1:15" ht="14.25" customHeight="1" x14ac:dyDescent="0.2">
      <c r="A15" s="172" t="s">
        <v>113</v>
      </c>
      <c r="B15" s="172"/>
      <c r="C15" s="172"/>
      <c r="D15" s="172"/>
      <c r="E15" s="172"/>
      <c r="F15" s="172"/>
      <c r="G15" s="172"/>
      <c r="H15" s="172"/>
      <c r="I15" s="172"/>
      <c r="J15" s="172"/>
      <c r="K15" s="172"/>
      <c r="L15" s="172"/>
      <c r="M15" s="172"/>
      <c r="N15" s="172"/>
    </row>
    <row r="16" spans="1:15" ht="14.25" x14ac:dyDescent="0.2">
      <c r="A16" s="172" t="s">
        <v>114</v>
      </c>
      <c r="B16" s="172"/>
      <c r="C16" s="172"/>
      <c r="D16" s="172"/>
      <c r="E16" s="172"/>
      <c r="F16" s="172"/>
      <c r="G16" s="172"/>
      <c r="H16" s="172"/>
      <c r="I16" s="172"/>
      <c r="J16" s="172"/>
      <c r="K16" s="172"/>
      <c r="L16" s="172"/>
      <c r="M16" s="172"/>
      <c r="N16" s="172"/>
    </row>
    <row r="17" spans="1:14" ht="15" x14ac:dyDescent="0.2">
      <c r="A17" s="138" t="s">
        <v>127</v>
      </c>
      <c r="B17" s="137"/>
      <c r="C17" s="137"/>
      <c r="D17" s="137"/>
      <c r="E17" s="137"/>
      <c r="F17" s="137"/>
      <c r="G17" s="137"/>
      <c r="H17" s="137"/>
      <c r="I17" s="137"/>
      <c r="J17" s="137"/>
      <c r="K17" s="137"/>
      <c r="L17" s="137"/>
      <c r="M17" s="137"/>
      <c r="N17" s="137"/>
    </row>
    <row r="18" spans="1:14" ht="48" customHeight="1" x14ac:dyDescent="0.2">
      <c r="A18" s="173" t="s">
        <v>128</v>
      </c>
      <c r="B18" s="172"/>
      <c r="C18" s="172"/>
      <c r="D18" s="172"/>
      <c r="E18" s="172"/>
      <c r="F18" s="172"/>
      <c r="G18" s="172"/>
      <c r="H18" s="172"/>
      <c r="I18" s="172"/>
      <c r="J18" s="172"/>
      <c r="K18" s="172"/>
      <c r="L18" s="172"/>
      <c r="M18" s="172"/>
      <c r="N18" s="172"/>
    </row>
    <row r="19" spans="1:14" ht="14.25" customHeight="1" x14ac:dyDescent="0.2">
      <c r="A19" s="138" t="s">
        <v>123</v>
      </c>
      <c r="B19" s="138"/>
      <c r="C19" s="138"/>
      <c r="D19" s="138"/>
      <c r="E19" s="138"/>
      <c r="F19" s="138"/>
      <c r="G19" s="138"/>
      <c r="H19" s="138"/>
      <c r="I19" s="138"/>
      <c r="J19" s="138"/>
      <c r="K19" s="138"/>
      <c r="L19" s="138"/>
      <c r="M19" s="138"/>
      <c r="N19" s="138"/>
    </row>
    <row r="20" spans="1:14" ht="14.25" x14ac:dyDescent="0.2">
      <c r="A20" s="172" t="s">
        <v>115</v>
      </c>
      <c r="B20" s="172"/>
      <c r="C20" s="172"/>
      <c r="D20" s="172"/>
      <c r="E20" s="172"/>
      <c r="F20" s="172"/>
      <c r="G20" s="172"/>
      <c r="H20" s="172"/>
      <c r="I20" s="172"/>
      <c r="J20" s="172"/>
      <c r="K20" s="172"/>
      <c r="L20" s="172"/>
      <c r="M20" s="172"/>
      <c r="N20" s="172"/>
    </row>
    <row r="21" spans="1:14" ht="14.25" x14ac:dyDescent="0.2">
      <c r="A21" s="172" t="s">
        <v>116</v>
      </c>
      <c r="B21" s="172"/>
      <c r="C21" s="172"/>
      <c r="D21" s="172"/>
      <c r="E21" s="172"/>
      <c r="F21" s="172"/>
      <c r="G21" s="172"/>
      <c r="H21" s="172"/>
      <c r="I21" s="172"/>
      <c r="J21" s="172"/>
      <c r="K21" s="172"/>
      <c r="L21" s="172"/>
      <c r="M21" s="172"/>
      <c r="N21" s="172"/>
    </row>
    <row r="22" spans="1:14" ht="14.25" x14ac:dyDescent="0.2">
      <c r="A22" s="172" t="s">
        <v>117</v>
      </c>
      <c r="B22" s="172"/>
      <c r="C22" s="172"/>
      <c r="D22" s="172"/>
      <c r="E22" s="172"/>
      <c r="F22" s="172"/>
      <c r="G22" s="172"/>
      <c r="H22" s="172"/>
      <c r="I22" s="172"/>
      <c r="J22" s="172"/>
      <c r="K22" s="172"/>
      <c r="L22" s="172"/>
      <c r="M22" s="172"/>
      <c r="N22" s="172"/>
    </row>
    <row r="23" spans="1:14" ht="14.25" x14ac:dyDescent="0.2">
      <c r="A23" s="172" t="s">
        <v>118</v>
      </c>
      <c r="B23" s="172"/>
      <c r="C23" s="172"/>
      <c r="D23" s="172"/>
      <c r="E23" s="172"/>
      <c r="F23" s="172"/>
      <c r="G23" s="172"/>
      <c r="H23" s="172"/>
      <c r="I23" s="172"/>
      <c r="J23" s="172"/>
      <c r="K23" s="172"/>
      <c r="L23" s="172"/>
      <c r="M23" s="172"/>
      <c r="N23" s="172"/>
    </row>
    <row r="24" spans="1:14" ht="15" x14ac:dyDescent="0.2">
      <c r="A24" s="138" t="s">
        <v>124</v>
      </c>
      <c r="B24" s="137"/>
      <c r="C24" s="137"/>
      <c r="D24" s="137"/>
      <c r="E24" s="137"/>
      <c r="F24" s="137"/>
      <c r="G24" s="137"/>
      <c r="H24" s="137"/>
      <c r="I24" s="137"/>
      <c r="J24" s="137"/>
      <c r="K24" s="137"/>
      <c r="L24" s="137"/>
      <c r="M24" s="137"/>
      <c r="N24" s="137"/>
    </row>
    <row r="25" spans="1:14" ht="14.25" x14ac:dyDescent="0.2">
      <c r="A25" s="172" t="s">
        <v>119</v>
      </c>
      <c r="B25" s="172"/>
      <c r="C25" s="172"/>
      <c r="D25" s="172"/>
      <c r="E25" s="172"/>
      <c r="F25" s="172"/>
      <c r="G25" s="172"/>
      <c r="H25" s="172"/>
      <c r="I25" s="172"/>
      <c r="J25" s="172"/>
      <c r="K25" s="172"/>
      <c r="L25" s="172"/>
      <c r="M25" s="172"/>
      <c r="N25" s="172"/>
    </row>
    <row r="26" spans="1:14" ht="15" x14ac:dyDescent="0.2">
      <c r="A26" s="138" t="s">
        <v>125</v>
      </c>
      <c r="B26" s="137"/>
      <c r="C26" s="137"/>
      <c r="D26" s="137"/>
      <c r="E26" s="137"/>
      <c r="F26" s="137"/>
      <c r="G26" s="137"/>
      <c r="H26" s="137"/>
      <c r="I26" s="137"/>
      <c r="J26" s="137"/>
      <c r="K26" s="137"/>
      <c r="L26" s="137"/>
      <c r="M26" s="137"/>
      <c r="N26" s="137"/>
    </row>
    <row r="27" spans="1:14" ht="14.25" x14ac:dyDescent="0.2">
      <c r="A27" s="172" t="s">
        <v>120</v>
      </c>
      <c r="B27" s="172"/>
      <c r="C27" s="172"/>
      <c r="D27" s="172"/>
      <c r="E27" s="172"/>
      <c r="F27" s="172"/>
      <c r="G27" s="172"/>
      <c r="H27" s="172"/>
      <c r="I27" s="172"/>
      <c r="J27" s="172"/>
      <c r="K27" s="172"/>
      <c r="L27" s="172"/>
      <c r="M27" s="172"/>
      <c r="N27" s="172"/>
    </row>
    <row r="28" spans="1:14" ht="15" x14ac:dyDescent="0.2">
      <c r="A28" s="138" t="s">
        <v>126</v>
      </c>
      <c r="B28" s="137"/>
      <c r="C28" s="137"/>
      <c r="D28" s="137"/>
      <c r="E28" s="137"/>
      <c r="F28" s="137"/>
      <c r="G28" s="137"/>
      <c r="H28" s="137"/>
      <c r="I28" s="137"/>
      <c r="J28" s="137"/>
      <c r="K28" s="137"/>
      <c r="L28" s="137"/>
      <c r="M28" s="137"/>
      <c r="N28" s="137"/>
    </row>
    <row r="29" spans="1:14" ht="14.25" x14ac:dyDescent="0.2">
      <c r="A29" s="172" t="s">
        <v>121</v>
      </c>
      <c r="B29" s="172"/>
      <c r="C29" s="172"/>
      <c r="D29" s="172"/>
      <c r="E29" s="172"/>
      <c r="F29" s="172"/>
      <c r="G29" s="172"/>
      <c r="H29" s="172"/>
      <c r="I29" s="172"/>
      <c r="J29" s="172"/>
      <c r="K29" s="172"/>
      <c r="L29" s="172"/>
      <c r="M29" s="172"/>
      <c r="N29" s="172"/>
    </row>
  </sheetData>
  <sheetProtection sheet="1" objects="1" scenarios="1"/>
  <mergeCells count="13">
    <mergeCell ref="A25:N25"/>
    <mergeCell ref="A27:N27"/>
    <mergeCell ref="A29:N29"/>
    <mergeCell ref="A11:E11"/>
    <mergeCell ref="A20:N20"/>
    <mergeCell ref="A21:N21"/>
    <mergeCell ref="A22:N22"/>
    <mergeCell ref="A23:N23"/>
    <mergeCell ref="B2:N2"/>
    <mergeCell ref="A14:N14"/>
    <mergeCell ref="A15:N15"/>
    <mergeCell ref="A16:N16"/>
    <mergeCell ref="A18:N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20"/>
  <sheetViews>
    <sheetView zoomScale="80" zoomScaleNormal="80" workbookViewId="0">
      <selection activeCell="A13" sqref="A13:E13"/>
    </sheetView>
  </sheetViews>
  <sheetFormatPr baseColWidth="10" defaultRowHeight="14.25" x14ac:dyDescent="0.2"/>
  <cols>
    <col min="1" max="1" width="38.28515625" style="70" customWidth="1"/>
    <col min="2" max="2" width="14.28515625" style="70" customWidth="1"/>
    <col min="3" max="3" width="15.28515625" style="70" customWidth="1"/>
    <col min="4" max="4" width="11.42578125" style="70"/>
    <col min="5" max="5" width="14.42578125" style="70" customWidth="1"/>
    <col min="6" max="6" width="15.140625" style="70" customWidth="1"/>
    <col min="7" max="7" width="11.42578125" style="70"/>
    <col min="8" max="8" width="26.42578125" style="70" customWidth="1"/>
    <col min="9" max="9" width="12.7109375" style="70" bestFit="1" customWidth="1"/>
    <col min="10" max="16384" width="11.42578125" style="70"/>
  </cols>
  <sheetData>
    <row r="1" spans="1:13" ht="30.75" customHeight="1" thickBot="1" x14ac:dyDescent="0.25">
      <c r="A1" s="187" t="s">
        <v>61</v>
      </c>
      <c r="B1" s="187"/>
      <c r="C1" s="187"/>
      <c r="D1" s="187"/>
      <c r="E1" s="187"/>
      <c r="F1" s="187"/>
    </row>
    <row r="2" spans="1:13" ht="30.75" customHeight="1" x14ac:dyDescent="0.2">
      <c r="A2" s="126" t="s">
        <v>93</v>
      </c>
      <c r="B2" s="69"/>
      <c r="C2" s="69"/>
      <c r="D2" s="69"/>
      <c r="E2" s="69"/>
      <c r="F2" s="69"/>
      <c r="H2" s="145" t="s">
        <v>134</v>
      </c>
      <c r="I2" s="146"/>
      <c r="J2" s="146"/>
      <c r="K2" s="146"/>
      <c r="L2" s="146"/>
      <c r="M2" s="147"/>
    </row>
    <row r="3" spans="1:13" ht="15" thickBot="1" x14ac:dyDescent="0.25">
      <c r="H3" s="148"/>
      <c r="I3" s="141"/>
      <c r="J3" s="141"/>
      <c r="K3" s="141"/>
      <c r="L3" s="141"/>
      <c r="M3" s="149"/>
    </row>
    <row r="4" spans="1:13" ht="114.75" thickBot="1" x14ac:dyDescent="0.25">
      <c r="A4" s="188"/>
      <c r="B4" s="189"/>
      <c r="C4" s="71" t="s">
        <v>28</v>
      </c>
      <c r="D4" s="72" t="s">
        <v>62</v>
      </c>
      <c r="E4" s="73" t="s">
        <v>63</v>
      </c>
      <c r="F4" s="74" t="s">
        <v>64</v>
      </c>
      <c r="H4" s="196"/>
      <c r="I4" s="189"/>
      <c r="J4" s="71" t="s">
        <v>28</v>
      </c>
      <c r="K4" s="72" t="s">
        <v>62</v>
      </c>
      <c r="L4" s="73" t="s">
        <v>63</v>
      </c>
      <c r="M4" s="150" t="s">
        <v>64</v>
      </c>
    </row>
    <row r="5" spans="1:13" ht="33.75" customHeight="1" x14ac:dyDescent="0.2">
      <c r="A5" s="75" t="s">
        <v>69</v>
      </c>
      <c r="B5" s="113"/>
      <c r="C5" s="114"/>
      <c r="D5" s="178">
        <f>+B6-B5</f>
        <v>0</v>
      </c>
      <c r="E5" s="178">
        <f>+(C5+C6)/2</f>
        <v>0</v>
      </c>
      <c r="F5" s="178" t="str">
        <f>IF((D5+D7)=0,"",E5*D5/(D7+D5))</f>
        <v/>
      </c>
      <c r="H5" s="151" t="s">
        <v>69</v>
      </c>
      <c r="I5" s="129">
        <v>40735</v>
      </c>
      <c r="J5" s="130">
        <v>7262</v>
      </c>
      <c r="K5" s="178">
        <f>+I6-I5</f>
        <v>401</v>
      </c>
      <c r="L5" s="178">
        <f>+(J5+J6)/2</f>
        <v>7021</v>
      </c>
      <c r="M5" s="180">
        <f>IF((K5+K7)=0,"",L5*K5/(K7+K5))</f>
        <v>6284.421875</v>
      </c>
    </row>
    <row r="6" spans="1:13" ht="33.75" customHeight="1" thickBot="1" x14ac:dyDescent="0.25">
      <c r="A6" s="76" t="s">
        <v>68</v>
      </c>
      <c r="B6" s="115"/>
      <c r="C6" s="116"/>
      <c r="D6" s="179"/>
      <c r="E6" s="179"/>
      <c r="F6" s="190"/>
      <c r="H6" s="152" t="s">
        <v>68</v>
      </c>
      <c r="I6" s="142">
        <v>41136</v>
      </c>
      <c r="J6" s="143">
        <v>6780</v>
      </c>
      <c r="K6" s="179"/>
      <c r="L6" s="179"/>
      <c r="M6" s="181"/>
    </row>
    <row r="7" spans="1:13" ht="33.75" customHeight="1" thickBot="1" x14ac:dyDescent="0.25">
      <c r="A7" s="191" t="s">
        <v>65</v>
      </c>
      <c r="B7" s="192"/>
      <c r="C7" s="192"/>
      <c r="D7" s="77">
        <f>IF((B8-B6)&lt;0,0,+B8-B6)</f>
        <v>0</v>
      </c>
      <c r="E7" s="78"/>
      <c r="F7" s="179"/>
      <c r="H7" s="183" t="s">
        <v>65</v>
      </c>
      <c r="I7" s="184"/>
      <c r="J7" s="184"/>
      <c r="K7" s="127">
        <f>IF((I8-I6)&lt;0,0,+I8-I6)</f>
        <v>47</v>
      </c>
      <c r="L7" s="78"/>
      <c r="M7" s="182"/>
    </row>
    <row r="8" spans="1:13" ht="33.75" customHeight="1" x14ac:dyDescent="0.2">
      <c r="A8" s="79" t="s">
        <v>70</v>
      </c>
      <c r="B8" s="117"/>
      <c r="C8" s="118"/>
      <c r="D8" s="178">
        <f>IF((B9-B8)&lt;0,0,+B9-B8)</f>
        <v>0</v>
      </c>
      <c r="E8" s="178">
        <f>+(C8+C9)/2</f>
        <v>0</v>
      </c>
      <c r="F8" s="178" t="str">
        <f>IF((D8+D10)=0,"",E8*D8/(D10+D8))</f>
        <v/>
      </c>
      <c r="H8" s="153" t="s">
        <v>70</v>
      </c>
      <c r="I8" s="131">
        <v>41183</v>
      </c>
      <c r="J8" s="132">
        <v>7318</v>
      </c>
      <c r="K8" s="178">
        <f>IF((I9-I8)&lt;0,0,+I9-I8)</f>
        <v>399</v>
      </c>
      <c r="L8" s="178">
        <f>+(J8+J9)/2</f>
        <v>7117</v>
      </c>
      <c r="M8" s="180">
        <f>IF((K8+K10)=0,"",L8*K8/(K10+K8))</f>
        <v>6410.1196388261851</v>
      </c>
    </row>
    <row r="9" spans="1:13" ht="33.75" customHeight="1" thickBot="1" x14ac:dyDescent="0.25">
      <c r="A9" s="80" t="s">
        <v>71</v>
      </c>
      <c r="B9" s="119"/>
      <c r="C9" s="120"/>
      <c r="D9" s="179"/>
      <c r="E9" s="179"/>
      <c r="F9" s="190"/>
      <c r="H9" s="154" t="s">
        <v>71</v>
      </c>
      <c r="I9" s="133">
        <v>41582</v>
      </c>
      <c r="J9" s="134">
        <v>6916</v>
      </c>
      <c r="K9" s="179"/>
      <c r="L9" s="179"/>
      <c r="M9" s="181"/>
    </row>
    <row r="10" spans="1:13" ht="33.75" customHeight="1" thickBot="1" x14ac:dyDescent="0.25">
      <c r="A10" s="191" t="s">
        <v>65</v>
      </c>
      <c r="B10" s="192"/>
      <c r="C10" s="192"/>
      <c r="D10" s="157">
        <f>IF((B11-B9)&lt;0,0,+B11-B9)</f>
        <v>0</v>
      </c>
      <c r="E10" s="82"/>
      <c r="F10" s="179"/>
      <c r="H10" s="183" t="s">
        <v>65</v>
      </c>
      <c r="I10" s="184"/>
      <c r="J10" s="184"/>
      <c r="K10" s="81">
        <f>IF((I11-I9)&lt;0,0,+I11-I9)</f>
        <v>44</v>
      </c>
      <c r="L10" s="82"/>
      <c r="M10" s="182"/>
    </row>
    <row r="11" spans="1:13" ht="33.75" customHeight="1" thickBot="1" x14ac:dyDescent="0.25">
      <c r="A11" s="83" t="s">
        <v>66</v>
      </c>
      <c r="B11" s="121"/>
      <c r="H11" s="155" t="s">
        <v>66</v>
      </c>
      <c r="I11" s="135">
        <v>41626</v>
      </c>
      <c r="J11" s="144"/>
      <c r="K11" s="141"/>
      <c r="L11" s="141"/>
      <c r="M11" s="149"/>
    </row>
    <row r="12" spans="1:13" ht="15" thickBot="1" x14ac:dyDescent="0.25">
      <c r="H12" s="148"/>
      <c r="I12" s="141"/>
      <c r="J12" s="141"/>
      <c r="K12" s="141"/>
      <c r="L12" s="141"/>
      <c r="M12" s="149"/>
    </row>
    <row r="13" spans="1:13" ht="26.25" customHeight="1" thickBot="1" x14ac:dyDescent="0.25">
      <c r="A13" s="193" t="s">
        <v>135</v>
      </c>
      <c r="B13" s="194"/>
      <c r="C13" s="194"/>
      <c r="D13" s="194"/>
      <c r="E13" s="195"/>
      <c r="F13" s="122" t="e">
        <f>AVERAGE(F5:F10)</f>
        <v>#DIV/0!</v>
      </c>
      <c r="H13" s="175" t="s">
        <v>67</v>
      </c>
      <c r="I13" s="176"/>
      <c r="J13" s="176"/>
      <c r="K13" s="176"/>
      <c r="L13" s="177"/>
      <c r="M13" s="156">
        <f>AVERAGE(M5:M9)</f>
        <v>6347.2707569130926</v>
      </c>
    </row>
    <row r="15" spans="1:13" ht="37.5" customHeight="1" x14ac:dyDescent="0.2">
      <c r="A15" s="186" t="s">
        <v>96</v>
      </c>
      <c r="B15" s="186"/>
      <c r="C15" s="186"/>
      <c r="D15" s="186"/>
      <c r="E15" s="186"/>
      <c r="F15" s="186"/>
    </row>
    <row r="16" spans="1:13" ht="27.75" customHeight="1" x14ac:dyDescent="0.2"/>
    <row r="17" spans="1:14" ht="15" x14ac:dyDescent="0.2">
      <c r="A17" s="185" t="s">
        <v>98</v>
      </c>
      <c r="B17" s="185"/>
      <c r="C17" s="185"/>
      <c r="D17" s="185"/>
      <c r="E17" s="185"/>
    </row>
    <row r="19" spans="1:14" ht="15" x14ac:dyDescent="0.2">
      <c r="A19" s="138" t="s">
        <v>110</v>
      </c>
    </row>
    <row r="20" spans="1:14" x14ac:dyDescent="0.2">
      <c r="A20" s="172" t="s">
        <v>131</v>
      </c>
      <c r="B20" s="172"/>
      <c r="C20" s="172"/>
      <c r="D20" s="172"/>
      <c r="E20" s="172"/>
      <c r="F20" s="172"/>
      <c r="G20" s="172"/>
      <c r="H20" s="172"/>
      <c r="I20" s="172"/>
      <c r="J20" s="172"/>
      <c r="K20" s="172"/>
      <c r="L20" s="172"/>
      <c r="M20" s="172"/>
      <c r="N20" s="172"/>
    </row>
  </sheetData>
  <mergeCells count="24">
    <mergeCell ref="A17:E17"/>
    <mergeCell ref="A20:N20"/>
    <mergeCell ref="A15:F15"/>
    <mergeCell ref="A1:F1"/>
    <mergeCell ref="A4:B4"/>
    <mergeCell ref="D5:D6"/>
    <mergeCell ref="E5:E6"/>
    <mergeCell ref="F5:F7"/>
    <mergeCell ref="A7:C7"/>
    <mergeCell ref="D8:D9"/>
    <mergeCell ref="E8:E9"/>
    <mergeCell ref="F8:F10"/>
    <mergeCell ref="A10:C10"/>
    <mergeCell ref="A13:E13"/>
    <mergeCell ref="H4:I4"/>
    <mergeCell ref="K5:K6"/>
    <mergeCell ref="H13:L13"/>
    <mergeCell ref="L5:L6"/>
    <mergeCell ref="M5:M7"/>
    <mergeCell ref="H7:J7"/>
    <mergeCell ref="K8:K9"/>
    <mergeCell ref="L8:L9"/>
    <mergeCell ref="M8:M10"/>
    <mergeCell ref="H10:J10"/>
  </mergeCells>
  <pageMargins left="0.70866141732283472" right="0.70866141732283472" top="0.78740157480314965" bottom="0.78740157480314965"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24" sqref="A24"/>
    </sheetView>
  </sheetViews>
  <sheetFormatPr baseColWidth="10" defaultRowHeight="12.75" x14ac:dyDescent="0.2"/>
  <cols>
    <col min="1" max="1" width="33.5703125" customWidth="1"/>
    <col min="2" max="4" width="21.7109375" customWidth="1"/>
    <col min="5" max="5" width="14.28515625" customWidth="1"/>
  </cols>
  <sheetData>
    <row r="1" spans="1:6" ht="13.5" thickBot="1" x14ac:dyDescent="0.25"/>
    <row r="2" spans="1:6" ht="28.5" customHeight="1" thickBot="1" x14ac:dyDescent="0.3">
      <c r="A2" s="95"/>
      <c r="B2" s="169" t="s">
        <v>97</v>
      </c>
      <c r="C2" s="170"/>
      <c r="D2" s="170"/>
      <c r="E2" s="171"/>
      <c r="F2" s="94"/>
    </row>
    <row r="3" spans="1:6" ht="26.25" customHeight="1" thickBot="1" x14ac:dyDescent="0.25">
      <c r="A3" s="96" t="s">
        <v>0</v>
      </c>
      <c r="B3" s="97">
        <v>2013</v>
      </c>
      <c r="C3" s="98">
        <v>2012</v>
      </c>
      <c r="D3" s="98">
        <v>2011</v>
      </c>
      <c r="E3" s="99" t="s">
        <v>87</v>
      </c>
    </row>
    <row r="4" spans="1:6" ht="26.25" customHeight="1" x14ac:dyDescent="0.2">
      <c r="A4" s="104"/>
      <c r="B4" s="105"/>
      <c r="C4" s="106"/>
      <c r="D4" s="106"/>
      <c r="E4" s="100">
        <f>IF(SUM(B4:D4)=0,0,AVERAGE(B4:D4))</f>
        <v>0</v>
      </c>
    </row>
    <row r="5" spans="1:6" ht="26.25" customHeight="1" x14ac:dyDescent="0.2">
      <c r="A5" s="104"/>
      <c r="B5" s="105"/>
      <c r="C5" s="106"/>
      <c r="D5" s="106"/>
      <c r="E5" s="100">
        <f t="shared" ref="E5:E11" si="0">IF(SUM(B5:D5)=0,0,AVERAGE(B5:D5))</f>
        <v>0</v>
      </c>
    </row>
    <row r="6" spans="1:6" ht="26.25" customHeight="1" x14ac:dyDescent="0.2">
      <c r="A6" s="104"/>
      <c r="B6" s="105"/>
      <c r="C6" s="106"/>
      <c r="D6" s="106"/>
      <c r="E6" s="100">
        <f t="shared" si="0"/>
        <v>0</v>
      </c>
    </row>
    <row r="7" spans="1:6" ht="26.25" customHeight="1" x14ac:dyDescent="0.2">
      <c r="A7" s="104"/>
      <c r="B7" s="105"/>
      <c r="C7" s="106"/>
      <c r="D7" s="106"/>
      <c r="E7" s="100">
        <f t="shared" si="0"/>
        <v>0</v>
      </c>
    </row>
    <row r="8" spans="1:6" ht="26.25" customHeight="1" x14ac:dyDescent="0.2">
      <c r="A8" s="104"/>
      <c r="B8" s="105"/>
      <c r="C8" s="106"/>
      <c r="D8" s="106"/>
      <c r="E8" s="100">
        <f t="shared" si="0"/>
        <v>0</v>
      </c>
    </row>
    <row r="9" spans="1:6" ht="26.25" customHeight="1" x14ac:dyDescent="0.2">
      <c r="A9" s="107"/>
      <c r="B9" s="108"/>
      <c r="C9" s="106"/>
      <c r="D9" s="106"/>
      <c r="E9" s="100">
        <f t="shared" si="0"/>
        <v>0</v>
      </c>
    </row>
    <row r="10" spans="1:6" ht="26.25" customHeight="1" x14ac:dyDescent="0.2">
      <c r="A10" s="107"/>
      <c r="B10" s="108"/>
      <c r="C10" s="106"/>
      <c r="D10" s="106"/>
      <c r="E10" s="100">
        <f t="shared" si="0"/>
        <v>0</v>
      </c>
    </row>
    <row r="11" spans="1:6" ht="26.25" customHeight="1" thickBot="1" x14ac:dyDescent="0.25">
      <c r="A11" s="110"/>
      <c r="B11" s="111"/>
      <c r="C11" s="111"/>
      <c r="D11" s="111"/>
      <c r="E11" s="102">
        <f t="shared" si="0"/>
        <v>0</v>
      </c>
    </row>
    <row r="13" spans="1:6" ht="30" customHeight="1" x14ac:dyDescent="0.2">
      <c r="A13" s="174" t="s">
        <v>98</v>
      </c>
      <c r="B13" s="174"/>
      <c r="C13" s="174"/>
      <c r="D13" s="174"/>
      <c r="E13" s="174"/>
    </row>
    <row r="15" spans="1:6" ht="15" x14ac:dyDescent="0.2">
      <c r="A15" s="138" t="s">
        <v>130</v>
      </c>
    </row>
    <row r="16" spans="1:6" ht="37.5" customHeight="1" x14ac:dyDescent="0.2">
      <c r="A16" s="172" t="s">
        <v>99</v>
      </c>
      <c r="B16" s="172"/>
      <c r="C16" s="172"/>
      <c r="D16" s="172"/>
      <c r="E16" s="172"/>
    </row>
    <row r="17" spans="1:5" ht="15" x14ac:dyDescent="0.2">
      <c r="A17" s="138" t="s">
        <v>109</v>
      </c>
    </row>
    <row r="18" spans="1:5" ht="14.25" x14ac:dyDescent="0.2">
      <c r="A18" s="172" t="s">
        <v>100</v>
      </c>
      <c r="B18" s="172"/>
      <c r="C18" s="172"/>
      <c r="D18" s="172"/>
      <c r="E18" s="172"/>
    </row>
    <row r="19" spans="1:5" ht="14.25" x14ac:dyDescent="0.2">
      <c r="A19" s="172" t="s">
        <v>101</v>
      </c>
      <c r="B19" s="172"/>
      <c r="C19" s="172"/>
      <c r="D19" s="172"/>
      <c r="E19" s="172"/>
    </row>
    <row r="20" spans="1:5" ht="14.25" x14ac:dyDescent="0.2">
      <c r="A20" s="172" t="s">
        <v>102</v>
      </c>
      <c r="B20" s="172"/>
      <c r="C20" s="172"/>
      <c r="D20" s="172"/>
      <c r="E20" s="172"/>
    </row>
    <row r="21" spans="1:5" ht="30" customHeight="1" x14ac:dyDescent="0.2">
      <c r="A21" s="172" t="s">
        <v>103</v>
      </c>
      <c r="B21" s="172"/>
      <c r="C21" s="172"/>
      <c r="D21" s="172"/>
      <c r="E21" s="172"/>
    </row>
    <row r="22" spans="1:5" ht="15" x14ac:dyDescent="0.2">
      <c r="A22" s="138" t="s">
        <v>110</v>
      </c>
    </row>
    <row r="23" spans="1:5" ht="14.25" x14ac:dyDescent="0.2">
      <c r="A23" s="172" t="s">
        <v>104</v>
      </c>
      <c r="B23" s="172"/>
      <c r="C23" s="172"/>
      <c r="D23" s="172"/>
      <c r="E23" s="172"/>
    </row>
    <row r="24" spans="1:5" ht="14.25" x14ac:dyDescent="0.2">
      <c r="A24" s="136" t="s">
        <v>105</v>
      </c>
    </row>
    <row r="25" spans="1:5" ht="15" x14ac:dyDescent="0.2">
      <c r="A25" s="138" t="s">
        <v>111</v>
      </c>
    </row>
    <row r="26" spans="1:5" ht="14.25" x14ac:dyDescent="0.2">
      <c r="A26" s="136" t="s">
        <v>106</v>
      </c>
    </row>
    <row r="27" spans="1:5" ht="14.25" x14ac:dyDescent="0.2">
      <c r="A27" s="136" t="s">
        <v>107</v>
      </c>
    </row>
    <row r="28" spans="1:5" ht="14.25" x14ac:dyDescent="0.2">
      <c r="A28" s="136" t="s">
        <v>108</v>
      </c>
    </row>
    <row r="29" spans="1:5" ht="15" x14ac:dyDescent="0.2">
      <c r="A29" s="138" t="s">
        <v>125</v>
      </c>
    </row>
    <row r="30" spans="1:5" ht="15" x14ac:dyDescent="0.2">
      <c r="A30" s="139" t="s">
        <v>129</v>
      </c>
    </row>
  </sheetData>
  <sheetProtection sheet="1" objects="1" scenarios="1"/>
  <mergeCells count="8">
    <mergeCell ref="A21:E21"/>
    <mergeCell ref="A23:E23"/>
    <mergeCell ref="A13:E13"/>
    <mergeCell ref="B2:E2"/>
    <mergeCell ref="A16:E16"/>
    <mergeCell ref="A18:E18"/>
    <mergeCell ref="A19:E19"/>
    <mergeCell ref="A20:E2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lassifizierungTaxHTField0 xmlns="4802bc48-f700-45cd-96bf-5419fb661adf">
      <Terms xmlns="http://schemas.microsoft.com/office/infopath/2007/PartnerControls">
        <TermInfo xmlns="http://schemas.microsoft.com/office/infopath/2007/PartnerControls">
          <TermName xmlns="http://schemas.microsoft.com/office/infopath/2007/PartnerControls">Info v. LK OÖ</TermName>
          <TermId xmlns="http://schemas.microsoft.com/office/infopath/2007/PartnerControls">dd3680bf-7d42-4244-9baa-c55089288234</TermId>
        </TermInfo>
      </Terms>
    </KlassifizierungTaxHTField0>
    <TaxCatchAll xmlns="4802bc48-f700-45cd-96bf-5419fb661adf">
      <Value xmlns="4802bc48-f700-45cd-96bf-5419fb661adf">70</Value>
      <Value xmlns="4802bc48-f700-45cd-96bf-5419fb661adf">3</Value>
    </TaxCatchAll>
    <IconOverlay xmlns="http://schemas.microsoft.com/sharepoint/v4" xsi:nil="true"/>
    <ProduktTaxHTField0 xmlns="4802bc48-f700-45cd-96bf-5419fb661adf">
      <Terms xmlns="http://schemas.microsoft.com/office/infopath/2007/PartnerControls">
        <TermInfo xmlns="http://schemas.microsoft.com/office/infopath/2007/PartnerControls">
          <TermName xmlns="http://schemas.microsoft.com/office/infopath/2007/PartnerControls">Unternehmensführung [1.2.1.2] - Kriterien in der Tierproduktion</TermName>
          <TermId xmlns="http://schemas.microsoft.com/office/infopath/2007/PartnerControls">0df5c9de-2293-42ce-957a-d7878965ae16</TermId>
        </TermInfo>
      </Terms>
    </ProduktTaxHTField0>
    <ProduktTaxHTField0 xmlns="7231bce4-479c-4561-965f-05f9c0e0d000" xsi:nil="true"/>
    <Dienststelle xmlns="4802bc48-f700-45cd-96bf-5419fb661adf">Bildung und Beratung</Dienststelle>
    <Kunden xmlns="4802bc48-f700-45cd-96bf-5419fb661adf">false</Kunde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7F191C3570B5342BC04E92EC2B896A8" ma:contentTypeVersion="7" ma:contentTypeDescription="Ein neues Dokument erstellen." ma:contentTypeScope="" ma:versionID="1df563b4f56ef1ba30d24a07a163fa38">
  <xsd:schema xmlns:xsd="http://www.w3.org/2001/XMLSchema" xmlns:xs="http://www.w3.org/2001/XMLSchema" xmlns:p="http://schemas.microsoft.com/office/2006/metadata/properties" xmlns:ns2="4802bc48-f700-45cd-96bf-5419fb661adf" xmlns:ns3="7231bce4-479c-4561-965f-05f9c0e0d000" xmlns:ns4="http://schemas.microsoft.com/sharepoint/v4" targetNamespace="http://schemas.microsoft.com/office/2006/metadata/properties" ma:root="true" ma:fieldsID="6b0830451ad8ccfe756d84285cf580be" ns2:_="" ns3:_="" ns4:_="">
    <xsd:import namespace="4802bc48-f700-45cd-96bf-5419fb661adf"/>
    <xsd:import namespace="7231bce4-479c-4561-965f-05f9c0e0d000"/>
    <xsd:import namespace="http://schemas.microsoft.com/sharepoint/v4"/>
    <xsd:element name="properties">
      <xsd:complexType>
        <xsd:sequence>
          <xsd:element name="documentManagement">
            <xsd:complexType>
              <xsd:all>
                <xsd:element ref="ns2:KlassifizierungTaxHTField0" minOccurs="0"/>
                <xsd:element ref="ns2:TaxCatchAll" minOccurs="0"/>
                <xsd:element ref="ns2:TaxCatchAllLabel" minOccurs="0"/>
                <xsd:element ref="ns2:ProduktTaxHTField0" minOccurs="0"/>
                <xsd:element ref="ns2:Dienststelle" minOccurs="0"/>
                <xsd:element ref="ns2:Kunden" minOccurs="0"/>
                <xsd:element ref="ns3:ProduktTaxHTField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2bc48-f700-45cd-96bf-5419fb661adf" elementFormDefault="qualified">
    <xsd:import namespace="http://schemas.microsoft.com/office/2006/documentManagement/types"/>
    <xsd:import namespace="http://schemas.microsoft.com/office/infopath/2007/PartnerControls"/>
    <xsd:element name="KlassifizierungTaxHTField0" ma:index="8" nillable="true" ma:taxonomy="true" ma:internalName="KlassifizierungTaxHTField0" ma:taxonomyFieldName="Klassifizierung" ma:displayName="Klassifizierung" ma:indexed="true" ma:default="" ma:fieldId="{6688fbe1-0258-43be-95ee-530d96d6da12}" ma:sspId="abf9c73d-6d8f-4424-b05a-a92ebac54cac" ma:termSetId="56542548-dc65-41b6-b844-3083f4b666a8" ma:anchorId="00000000-0000-0000-0000-000000000000" ma:open="false" ma:isKeyword="false">
      <xsd:complexType>
        <xsd:sequence>
          <xsd:element ref="pc:Terms" minOccurs="0" maxOccurs="1"/>
        </xsd:sequence>
      </xsd:complexType>
    </xsd:element>
    <xsd:element name="TaxCatchAll" ma:index="9" nillable="true" ma:displayName="Taxonomiespalte &quot;Alle abfangen&quot;" ma:hidden="true" ma:list="{a0774353-b0aa-4c3c-9688-1488cfab528e}" ma:internalName="TaxCatchAll" ma:showField="CatchAllData" ma:web="4802bc48-f700-45cd-96bf-5419fb661ad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hidden="true" ma:list="{a0774353-b0aa-4c3c-9688-1488cfab528e}" ma:internalName="TaxCatchAllLabel" ma:readOnly="true" ma:showField="CatchAllDataLabel" ma:web="4802bc48-f700-45cd-96bf-5419fb661adf">
      <xsd:complexType>
        <xsd:complexContent>
          <xsd:extension base="dms:MultiChoiceLookup">
            <xsd:sequence>
              <xsd:element name="Value" type="dms:Lookup" maxOccurs="unbounded" minOccurs="0" nillable="true"/>
            </xsd:sequence>
          </xsd:extension>
        </xsd:complexContent>
      </xsd:complexType>
    </xsd:element>
    <xsd:element name="ProduktTaxHTField0" ma:index="12" nillable="true" ma:taxonomy="true" ma:internalName="ProduktTaxHTField0" ma:taxonomyFieldName="Produkt" ma:displayName="Produkt" ma:indexed="true" ma:default="" ma:fieldId="{876cd537-fb82-4fac-aa15-53e99c509c6b}" ma:sspId="abf9c73d-6d8f-4424-b05a-a92ebac54cac" ma:termSetId="d395f4bb-5557-4036-be53-f628fa069a68" ma:anchorId="00000000-0000-0000-0000-000000000000" ma:open="false" ma:isKeyword="false">
      <xsd:complexType>
        <xsd:sequence>
          <xsd:element ref="pc:Terms" minOccurs="0" maxOccurs="1"/>
        </xsd:sequence>
      </xsd:complexType>
    </xsd:element>
    <xsd:element name="Dienststelle" ma:index="14" nillable="true" ma:displayName="Dienststelle" ma:internalName="Dienststelle" ma:readOnly="false">
      <xsd:simpleType>
        <xsd:restriction base="dms:Text">
          <xsd:maxLength value="255"/>
        </xsd:restriction>
      </xsd:simpleType>
    </xsd:element>
    <xsd:element name="Kunden" ma:index="15" nillable="true" ma:displayName="Kunden" ma:default="0" ma:description="Diese Information darf an Kunden weitergegeben werden." ma:internalName="Kunde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231bce4-479c-4561-965f-05f9c0e0d000" elementFormDefault="qualified">
    <xsd:import namespace="http://schemas.microsoft.com/office/2006/documentManagement/types"/>
    <xsd:import namespace="http://schemas.microsoft.com/office/infopath/2007/PartnerControls"/>
    <xsd:element name="ProduktTaxHTField0" ma:index="16" nillable="true" ma:displayName="Produkt_0" ma:hidden="true" ma:internalName="ProduktTaxHTField0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8"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f:fields xmlns:f="http://schemas.fabasoft.com/folio/2007/fields">
  <f:record ref="">
    <f:field ref="objname" par="" edit="true" text="EHW_Tierhaltung_Vieheinheit und_Zuschlagsberechnung"/>
    <f:field ref="objsubject" par="" edit="true" text=""/>
    <f:field ref="objcreatedby" par="" text="Hunger, Franz, DI"/>
    <f:field ref="objcreatedat" par="" text="27.01.2014 14:42:42"/>
    <f:field ref="objchangedby" par="" text="Hunger, Franz, DI"/>
    <f:field ref="objmodifiedat" par="" text="28.02.2014 12:48:11"/>
    <f:field ref="doc_FSCFOLIO_1_1001_FieldDocumentNumber" par="" text=""/>
    <f:field ref="doc_FSCFOLIO_1_1001_FieldSubject" par="" edit="true" text=""/>
    <f:field ref="FSCFOLIO_1_1001_FieldCurrentUser" par="" text="DI Franz Hunger"/>
    <f:field ref="CCAPRECONFIG_15_1001_Objektname" par="" edit="true" text="EHW_Tierhaltung_Vieheinheit und_Zuschlagsberechnung"/>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062035CC-ABA6-492D-9996-D8B6304C2848}">
  <ds:schemaRefs>
    <ds:schemaRef ds:uri="http://schemas.microsoft.com/sharepoint/v3/contenttype/forms"/>
  </ds:schemaRefs>
</ds:datastoreItem>
</file>

<file path=customXml/itemProps2.xml><?xml version="1.0" encoding="utf-8"?>
<ds:datastoreItem xmlns:ds="http://schemas.openxmlformats.org/officeDocument/2006/customXml" ds:itemID="{36D2A609-14FF-412B-AAC3-471498DABBFE}">
  <ds:schemaRefs>
    <ds:schemaRef ds:uri="http://schemas.microsoft.com/office/2006/documentManagement/types"/>
    <ds:schemaRef ds:uri="http://schemas.microsoft.com/sharepoint/v4"/>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7231bce4-479c-4561-965f-05f9c0e0d000"/>
    <ds:schemaRef ds:uri="4802bc48-f700-45cd-96bf-5419fb661adf"/>
  </ds:schemaRefs>
</ds:datastoreItem>
</file>

<file path=customXml/itemProps3.xml><?xml version="1.0" encoding="utf-8"?>
<ds:datastoreItem xmlns:ds="http://schemas.openxmlformats.org/officeDocument/2006/customXml" ds:itemID="{6D703AE3-B969-43C2-8C3E-E19483876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2bc48-f700-45cd-96bf-5419fb661adf"/>
    <ds:schemaRef ds:uri="7231bce4-479c-4561-965f-05f9c0e0d00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Vieheinheitenberechnung</vt:lpstr>
      <vt:lpstr>Vorlage Bestandsermittlung</vt:lpstr>
      <vt:lpstr>Vorlage Bestand Legehennen</vt:lpstr>
      <vt:lpstr>Vorlage Jahresproduktion</vt:lpstr>
      <vt:lpstr>Tabelle3</vt:lpstr>
      <vt:lpstr>DatumBeginn</vt:lpstr>
      <vt:lpstr>Vieheinheitenberechnung!Druckbereich</vt:lpstr>
      <vt:lpstr>ha</vt:lpstr>
    </vt:vector>
  </TitlesOfParts>
  <Company>Landwirtschaftskammer f. OÖ</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EDV-Referat;FranzGeorg.Hunger@LK-OOE.AT</dc:creator>
  <cp:lastModifiedBy>Franz Hunger</cp:lastModifiedBy>
  <cp:lastPrinted>2012-11-30T09:48:15Z</cp:lastPrinted>
  <dcterms:created xsi:type="dcterms:W3CDTF">1999-02-08T07:37:04Z</dcterms:created>
  <dcterms:modified xsi:type="dcterms:W3CDTF">2014-05-05T06:21:41Z</dcterms:modified>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COO.1000.3800.7.3711124</vt:lpwstr>
  </property>
  <property name="FSC#LKOfficeintegration@1000.3800:Objektname" pid="3" fmtid="{D5CDD505-2E9C-101B-9397-08002B2CF9AE}">
    <vt:lpwstr>Zuschlagsberechnung NEU Euro!</vt:lpwstr>
  </property>
  <property name="FSC#LKOfficeintegration@1000.3800:Adresse" pid="4" fmtid="{D5CDD505-2E9C-101B-9397-08002B2CF9AE}">
    <vt:lpwstr>COO.1000.3800.7.1051003</vt:lpwstr>
  </property>
  <property name="FSC#LKOfficeintegration@1000.3800:Betreff" pid="5" fmtid="{D5CDD505-2E9C-101B-9397-08002B2CF9AE}">
    <vt:lpwstr>aktuelle Version</vt:lpwstr>
  </property>
  <property name="FSC#LKOfficeintegration@1000.3800:Gruppe" pid="6" fmtid="{D5CDD505-2E9C-101B-9397-08002B2CF9AE}">
    <vt:lpwstr>A-RE (Abt Recht)</vt:lpwstr>
  </property>
  <property name="FSC#LKOfficeintegration@1000.3800:DstName" pid="7" fmtid="{D5CDD505-2E9C-101B-9397-08002B2CF9AE}">
    <vt:lpwstr>Rechtsabteilung</vt:lpwstr>
  </property>
  <property name="FSC#LKOfficeintegration@1000.3800:DstAnschrift" pid="8" fmtid="{D5CDD505-2E9C-101B-9397-08002B2CF9AE}">
    <vt:lpwstr>Auf der Gugl 3</vt:lpwstr>
  </property>
  <property name="FSC#LKOfficeintegration@1000.3800:DstPostort" pid="9" fmtid="{D5CDD505-2E9C-101B-9397-08002B2CF9AE}">
    <vt:lpwstr>4021 Linz</vt:lpwstr>
  </property>
  <property name="FSC#LKOfficeintegration@1000.3800:DstOrt" pid="10" fmtid="{D5CDD505-2E9C-101B-9397-08002B2CF9AE}">
    <vt:lpwstr>Linz</vt:lpwstr>
  </property>
  <property name="FSC#LKOfficeintegration@1000.3800:DstTelefon" pid="11" fmtid="{D5CDD505-2E9C-101B-9397-08002B2CF9AE}">
    <vt:lpwstr>+43 (0) 50 / 6902-1290</vt:lpwstr>
  </property>
  <property name="FSC#LKOfficeintegration@1000.3800:DstFax" pid="12" fmtid="{D5CDD505-2E9C-101B-9397-08002B2CF9AE}">
    <vt:lpwstr>+43 (0) 50 / 6902-91290</vt:lpwstr>
  </property>
  <property name="FSC#LKOfficeintegration@1000.3800:DstEMail" pid="13" fmtid="{D5CDD505-2E9C-101B-9397-08002B2CF9AE}">
    <vt:lpwstr>abt-re@lk-ooe.at</vt:lpwstr>
  </property>
  <property name="FSC#LKOfficeintegration@1000.3800:DstKstNr" pid="14" fmtid="{D5CDD505-2E9C-101B-9397-08002B2CF9AE}">
    <vt:lpwstr/>
  </property>
  <property name="FSC#LKOfficeintegration@1000.3800:EigentuemerName" pid="15" fmtid="{D5CDD505-2E9C-101B-9397-08002B2CF9AE}">
    <vt:lpwstr>Daniela Pichler</vt:lpwstr>
  </property>
  <property name="FSC#LKOfficeintegration@1000.3800:EigentuemerAnschrift" pid="16" fmtid="{D5CDD505-2E9C-101B-9397-08002B2CF9AE}">
    <vt:lpwstr>Deinham 1</vt:lpwstr>
  </property>
  <property name="FSC#LKOfficeintegration@1000.3800:EigentuemerPostort" pid="17" fmtid="{D5CDD505-2E9C-101B-9397-08002B2CF9AE}">
    <vt:lpwstr>4081 Hartkirchen</vt:lpwstr>
  </property>
  <property name="FSC#LKOfficeintegration@1000.3800:EigentuemerTelefon" pid="18" fmtid="{D5CDD505-2E9C-101B-9397-08002B2CF9AE}">
    <vt:lpwstr>+43 (0) 50 / 6902-1285</vt:lpwstr>
  </property>
  <property name="FSC#LKOfficeintegration@1000.3800:EigentuemerEMail" pid="19" fmtid="{D5CDD505-2E9C-101B-9397-08002B2CF9AE}">
    <vt:lpwstr>Daniela.Pichler@lk-ooe.at</vt:lpwstr>
  </property>
  <property name="FSC#LKOfficeintegration@1000.3800:AenderungsID" pid="20" fmtid="{D5CDD505-2E9C-101B-9397-08002B2CF9AE}">
    <vt:lpwstr>lk-ooe\pichdan</vt:lpwstr>
  </property>
  <property name="FSC#LKOfficeintegration@1000.3800:AenderungsDatum" pid="21" fmtid="{D5CDD505-2E9C-101B-9397-08002B2CF9AE}">
    <vt:lpwstr>05-12-2007</vt:lpwstr>
  </property>
  <property name="FSC#LKOfficeintegration@1000.3800:EigentuemerMaNr" pid="22" fmtid="{D5CDD505-2E9C-101B-9397-08002B2CF9AE}">
    <vt:lpwstr>1568</vt:lpwstr>
  </property>
  <property name="FSC#LKOfficeintegration@1000.3800:EigentuemerDienststelle" pid="23" fmtid="{D5CDD505-2E9C-101B-9397-08002B2CF9AE}">
    <vt:lpwstr/>
  </property>
  <property name="FSC#LKOfficeintegration@1000.3800:EigentuemerBerufsgruppe" pid="24" fmtid="{D5CDD505-2E9C-101B-9397-08002B2CF9AE}">
    <vt:lpwstr>Zugriff verweigert</vt:lpwstr>
  </property>
  <property name="FSC#LKOfficeintegration@1000.3800:EigentuemerPersonEMail" pid="25" fmtid="{D5CDD505-2E9C-101B-9397-08002B2CF9AE}">
    <vt:lpwstr>Daniela.Pichler@lk-ooe.at</vt:lpwstr>
  </property>
  <property name="FSC#LKOfficeintegration@1000.3800:EigentuemerKostenstelleNr" pid="26" fmtid="{D5CDD505-2E9C-101B-9397-08002B2CF9AE}">
    <vt:lpwstr>140</vt:lpwstr>
  </property>
  <property name="FSC#LKOfficeintegration@1000.3800:DstOrtKurz" pid="27" fmtid="{D5CDD505-2E9C-101B-9397-08002B2CF9AE}">
    <vt:lpwstr>Linz</vt:lpwstr>
  </property>
  <property name="FSC#LKOfficeintegration@1000.3800:EigentuemerFirma" pid="28" fmtid="{D5CDD505-2E9C-101B-9397-08002B2CF9AE}">
    <vt:lpwstr>Landwirtschaftskammer für OÖ</vt:lpwstr>
  </property>
  <property name="FSC#LKOOEDOK@1000.3800:EigentuemerDienststelle" pid="29" fmtid="{D5CDD505-2E9C-101B-9397-08002B2CF9AE}">
    <vt:lpwstr/>
  </property>
  <property name="FSC#LKOOEDOK@1000.3800:EigentuemerKostenstelleNr" pid="30" fmtid="{D5CDD505-2E9C-101B-9397-08002B2CF9AE}">
    <vt:lpwstr>110</vt:lpwstr>
  </property>
  <property name="FSC#LKOOEDOK@1000.3800:EigentuemerBerufsgruppe" pid="31" fmtid="{D5CDD505-2E9C-101B-9397-08002B2CF9AE}">
    <vt:lpwstr/>
  </property>
  <property name="FSC#LKOOEDOK@1000.3800:EigentuemerAnschrift" pid="32" fmtid="{D5CDD505-2E9C-101B-9397-08002B2CF9AE}">
    <vt:lpwstr>Marktstraße 21</vt:lpwstr>
  </property>
  <property name="FSC#LKOOEDOK@1000.3800:EigentuemerPostort" pid="33" fmtid="{D5CDD505-2E9C-101B-9397-08002B2CF9AE}">
    <vt:lpwstr>4312 Ried in der Riedmark</vt:lpwstr>
  </property>
  <property name="FSC#LKOOEDOK@1000.3800:Objektname" pid="34" fmtid="{D5CDD505-2E9C-101B-9397-08002B2CF9AE}">
    <vt:lpwstr>EHW Tierhaltung Vieheinheit und Zuschlagsberechnung agrarnet</vt:lpwstr>
  </property>
  <property name="FSC#LKOOEDOK@1000.3800:Betreff" pid="35" fmtid="{D5CDD505-2E9C-101B-9397-08002B2CF9AE}">
    <vt:lpwstr/>
  </property>
  <property name="FSC#LKOOEDOK@1000.3800:Gruppe" pid="36" fmtid="{D5CDD505-2E9C-101B-9397-08002B2CF9AE}">
    <vt:lpwstr>A-BIBE (Abt Bildung und Beratung)</vt:lpwstr>
  </property>
  <property name="FSC#LKOOEDOK@1000.3800:EigentuemerTelefon" pid="37" fmtid="{D5CDD505-2E9C-101B-9397-08002B2CF9AE}">
    <vt:lpwstr>+43 (50) 6902-1229</vt:lpwstr>
  </property>
  <property name="FSC#LKOOEDOK@1000.3800:Versionsnummer" pid="38" fmtid="{D5CDD505-2E9C-101B-9397-08002B2CF9AE}">
    <vt:lpwstr>1</vt:lpwstr>
  </property>
  <property name="FSC#LKOOEDOK@1000.3800:EigentuemerName" pid="39" fmtid="{D5CDD505-2E9C-101B-9397-08002B2CF9AE}">
    <vt:lpwstr>DI Franz Hunger</vt:lpwstr>
  </property>
  <property name="FSC#LKOOEDOK@1000.3800:EigentuemerMaNr" pid="40" fmtid="{D5CDD505-2E9C-101B-9397-08002B2CF9AE}">
    <vt:lpwstr>1499</vt:lpwstr>
  </property>
  <property name="FSC#LKOOEDOK@1000.3800:EigentuemerEMail" pid="41" fmtid="{D5CDD505-2E9C-101B-9397-08002B2CF9AE}">
    <vt:lpwstr>FranzGeorg.Hunger@lk-ooe.at</vt:lpwstr>
  </property>
  <property name="FSC#LKOOEDOK@1000.3800:EigentuemerPersonEMail" pid="42" fmtid="{D5CDD505-2E9C-101B-9397-08002B2CF9AE}">
    <vt:lpwstr>FranzGeorg.Hunger@lk-ooe.at</vt:lpwstr>
  </property>
  <property name="FSC#LKOOEDOK@1000.3800:DstTelefon" pid="43" fmtid="{D5CDD505-2E9C-101B-9397-08002B2CF9AE}">
    <vt:lpwstr>+43 (50) 6902-1226</vt:lpwstr>
  </property>
  <property name="FSC#LKOOEDOK@1000.3800:DstPostort" pid="44" fmtid="{D5CDD505-2E9C-101B-9397-08002B2CF9AE}">
    <vt:lpwstr>4021 Linz</vt:lpwstr>
  </property>
  <property name="FSC#LKOOEDOK@1000.3800:DstOrt" pid="45" fmtid="{D5CDD505-2E9C-101B-9397-08002B2CF9AE}">
    <vt:lpwstr>Linz</vt:lpwstr>
  </property>
  <property name="FSC#LKOOEDOK@1000.3800:DstOrtKurz" pid="46" fmtid="{D5CDD505-2E9C-101B-9397-08002B2CF9AE}">
    <vt:lpwstr>Linz</vt:lpwstr>
  </property>
  <property name="FSC#LKOOEDOK@1000.3800:DstName" pid="47" fmtid="{D5CDD505-2E9C-101B-9397-08002B2CF9AE}">
    <vt:lpwstr>Bildung und Beratung</vt:lpwstr>
  </property>
  <property name="FSC#LKOOEDOK@1000.3800:DstFax" pid="48" fmtid="{D5CDD505-2E9C-101B-9397-08002B2CF9AE}">
    <vt:lpwstr>+43 (50) 6902-91226</vt:lpwstr>
  </property>
  <property name="FSC#LKOOEDOK@1000.3800:DstEMail" pid="49" fmtid="{D5CDD505-2E9C-101B-9397-08002B2CF9AE}">
    <vt:lpwstr>abt-bibe@lk-ooe.at</vt:lpwstr>
  </property>
  <property name="FSC#LKOOEDOK@1000.3800:DstAnschrift" pid="50" fmtid="{D5CDD505-2E9C-101B-9397-08002B2CF9AE}">
    <vt:lpwstr>Auf der Gugl 3</vt:lpwstr>
  </property>
  <property name="FSC#LKOOEDOK@1000.3800:AenderungsID" pid="51" fmtid="{D5CDD505-2E9C-101B-9397-08002B2CF9AE}">
    <vt:lpwstr>lk-ooe\hunggeo</vt:lpwstr>
  </property>
  <property name="FSC#LKOOEDOK@1000.3800:KundeStrasse" pid="52" fmtid="{D5CDD505-2E9C-101B-9397-08002B2CF9AE}">
    <vt:lpwstr/>
  </property>
  <property name="FSC#LKOOEDOK@1000.3800:KundeName" pid="53" fmtid="{D5CDD505-2E9C-101B-9397-08002B2CF9AE}">
    <vt:lpwstr/>
  </property>
  <property name="FSC#LKOOEDOK@1000.3800:KundeOrt" pid="54" fmtid="{D5CDD505-2E9C-101B-9397-08002B2CF9AE}">
    <vt:lpwstr/>
  </property>
  <property name="FSC#LKOOEDOK@1000.3800:AenderungsDatum" pid="55" fmtid="{D5CDD505-2E9C-101B-9397-08002B2CF9AE}">
    <vt:lpwstr>05-05-2014</vt:lpwstr>
  </property>
  <property name="FSC#LKOOEDOK@1000.3800:Adresse" pid="56" fmtid="{D5CDD505-2E9C-101B-9397-08002B2CF9AE}">
    <vt:lpwstr>COO.1000.3800.7.3711124</vt:lpwstr>
  </property>
  <property name="FSC#LKOOEDOK@1000.3800:KundeGrussformel" pid="57" fmtid="{D5CDD505-2E9C-101B-9397-08002B2CF9AE}">
    <vt:lpwstr>Sehr geehrte Damen und Herren</vt:lpwstr>
  </property>
  <property name="FSC#LKOOEDOK@1000.3800:KundeAnschrift" pid="58" fmtid="{D5CDD505-2E9C-101B-9397-08002B2CF9AE}">
    <vt:lpwstr/>
  </property>
  <property name="FSC#LKOOEDOK@1000.3800:KundeTelefon" pid="59" fmtid="{D5CDD505-2E9C-101B-9397-08002B2CF9AE}">
    <vt:lpwstr/>
  </property>
  <property name="FSC#LKOOEDOK@1000.3800:KundeEmail" pid="60" fmtid="{D5CDD505-2E9C-101B-9397-08002B2CF9AE}">
    <vt:lpwstr/>
  </property>
  <property name="FSC#LKOOEDOK@1000.3800:Kategorie" pid="61" fmtid="{D5CDD505-2E9C-101B-9397-08002B2CF9AE}">
    <vt:lpwstr/>
  </property>
  <property name="FSC#LKOOEDOK@1000.3800:Titel" pid="62" fmtid="{D5CDD505-2E9C-101B-9397-08002B2CF9AE}">
    <vt:lpwstr/>
  </property>
  <property name="FSC#LKOOEDOK@1000.3800:Thema" pid="63" fmtid="{D5CDD505-2E9C-101B-9397-08002B2CF9AE}">
    <vt:lpwstr/>
  </property>
  <property name="FSC#LKOOEDOK@1000.3800:Bereich" pid="64" fmtid="{D5CDD505-2E9C-101B-9397-08002B2CF9AE}">
    <vt:lpwstr/>
  </property>
  <property name="FSC#LKOOEDOK@1000.3800:Stichworte" pid="65" fmtid="{D5CDD505-2E9C-101B-9397-08002B2CF9AE}">
    <vt:lpwstr/>
  </property>
  <property name="FSC#LKOOEDOK@1000.3800:Kommentar" pid="66" fmtid="{D5CDD505-2E9C-101B-9397-08002B2CF9AE}">
    <vt:lpwstr/>
  </property>
  <property name="FSC#LKOOEDOK@1000.3800:ProduktEbene4" pid="67" fmtid="{D5CDD505-2E9C-101B-9397-08002B2CF9AE}">
    <vt:lpwstr/>
  </property>
  <property name="FSC#LKOOEDOK@1000.3800:Geburtsdatum" pid="68" fmtid="{D5CDD505-2E9C-101B-9397-08002B2CF9AE}">
    <vt:lpwstr/>
  </property>
  <property name="FSC#LKOOEDOK@1000.3800:Sozialversicherungsnummer" pid="69" fmtid="{D5CDD505-2E9C-101B-9397-08002B2CF9AE}">
    <vt:lpwstr/>
  </property>
  <property name="FSC#LKOOEDOK@1000.3800:KundeBNR" pid="70" fmtid="{D5CDD505-2E9C-101B-9397-08002B2CF9AE}">
    <vt:lpwstr/>
  </property>
  <property name="FSC#COOELAK@1.1001:Subject" pid="71" fmtid="{D5CDD505-2E9C-101B-9397-08002B2CF9AE}">
    <vt:lpwstr/>
  </property>
  <property name="FSC#COOELAK@1.1001:FileReference" pid="72" fmtid="{D5CDD505-2E9C-101B-9397-08002B2CF9AE}">
    <vt:lpwstr/>
  </property>
  <property name="FSC#COOELAK@1.1001:FileRefYear" pid="73" fmtid="{D5CDD505-2E9C-101B-9397-08002B2CF9AE}">
    <vt:lpwstr/>
  </property>
  <property name="FSC#COOELAK@1.1001:FileRefOrdinal" pid="74" fmtid="{D5CDD505-2E9C-101B-9397-08002B2CF9AE}">
    <vt:lpwstr/>
  </property>
  <property name="FSC#COOELAK@1.1001:FileRefOU" pid="75" fmtid="{D5CDD505-2E9C-101B-9397-08002B2CF9AE}">
    <vt:lpwstr/>
  </property>
  <property name="FSC#COOELAK@1.1001:Organization" pid="76" fmtid="{D5CDD505-2E9C-101B-9397-08002B2CF9AE}">
    <vt:lpwstr/>
  </property>
  <property name="FSC#COOELAK@1.1001:Owner" pid="77" fmtid="{D5CDD505-2E9C-101B-9397-08002B2CF9AE}">
    <vt:lpwstr>Frau Pichler</vt:lpwstr>
  </property>
  <property name="FSC#COOELAK@1.1001:OwnerExtension" pid="78" fmtid="{D5CDD505-2E9C-101B-9397-08002B2CF9AE}">
    <vt:lpwstr>1285</vt:lpwstr>
  </property>
  <property name="FSC#COOELAK@1.1001:OwnerFaxExtension" pid="79" fmtid="{D5CDD505-2E9C-101B-9397-08002B2CF9AE}">
    <vt:lpwstr>91285</vt:lpwstr>
  </property>
  <property name="FSC#COOELAK@1.1001:DispatchedBy" pid="80" fmtid="{D5CDD505-2E9C-101B-9397-08002B2CF9AE}">
    <vt:lpwstr/>
  </property>
  <property name="FSC#COOELAK@1.1001:DispatchedAt" pid="81" fmtid="{D5CDD505-2E9C-101B-9397-08002B2CF9AE}">
    <vt:lpwstr/>
  </property>
  <property name="FSC#COOELAK@1.1001:ApprovedBy" pid="82" fmtid="{D5CDD505-2E9C-101B-9397-08002B2CF9AE}">
    <vt:lpwstr/>
  </property>
  <property name="FSC#COOELAK@1.1001:ApprovedAt" pid="83" fmtid="{D5CDD505-2E9C-101B-9397-08002B2CF9AE}">
    <vt:lpwstr/>
  </property>
  <property name="FSC#COOELAK@1.1001:Department" pid="84" fmtid="{D5CDD505-2E9C-101B-9397-08002B2CF9AE}">
    <vt:lpwstr>A-RE (Abt Recht)</vt:lpwstr>
  </property>
  <property name="FSC#COOELAK@1.1001:CreatedAt" pid="85" fmtid="{D5CDD505-2E9C-101B-9397-08002B2CF9AE}">
    <vt:lpwstr>27.01.2014</vt:lpwstr>
  </property>
  <property name="FSC#COOELAK@1.1001:OU" pid="86" fmtid="{D5CDD505-2E9C-101B-9397-08002B2CF9AE}">
    <vt:lpwstr>A-RE (Abt Recht)</vt:lpwstr>
  </property>
  <property name="FSC#COOELAK@1.1001:Priority" pid="87" fmtid="{D5CDD505-2E9C-101B-9397-08002B2CF9AE}">
    <vt:lpwstr/>
  </property>
  <property name="FSC#COOELAK@1.1001:ObjBarCode" pid="88" fmtid="{D5CDD505-2E9C-101B-9397-08002B2CF9AE}">
    <vt:lpwstr>*COO.1000.3800.7.1051003*</vt:lpwstr>
  </property>
  <property name="FSC#COOELAK@1.1001:RefBarCode" pid="89" fmtid="{D5CDD505-2E9C-101B-9397-08002B2CF9AE}">
    <vt:lpwstr>*Zuschlagsberechnung NEU Euro!*</vt:lpwstr>
  </property>
  <property name="FSC#COOELAK@1.1001:FileRefBarCode" pid="90" fmtid="{D5CDD505-2E9C-101B-9397-08002B2CF9AE}">
    <vt:lpwstr/>
  </property>
  <property name="FSC#COOELAK@1.1001:ExternalRef" pid="91" fmtid="{D5CDD505-2E9C-101B-9397-08002B2CF9AE}">
    <vt:lpwstr/>
  </property>
  <property name="FSC#COOELAK@1.1001:IncomingNumber" pid="92" fmtid="{D5CDD505-2E9C-101B-9397-08002B2CF9AE}">
    <vt:lpwstr/>
  </property>
  <property name="FSC#COOELAK@1.1001:IncomingSubject" pid="93" fmtid="{D5CDD505-2E9C-101B-9397-08002B2CF9AE}">
    <vt:lpwstr/>
  </property>
  <property name="FSC#COOELAK@1.1001:ProcessResponsible" pid="94" fmtid="{D5CDD505-2E9C-101B-9397-08002B2CF9AE}">
    <vt:lpwstr/>
  </property>
  <property name="FSC#COOELAK@1.1001:ProcessResponsiblePhone" pid="95" fmtid="{D5CDD505-2E9C-101B-9397-08002B2CF9AE}">
    <vt:lpwstr/>
  </property>
  <property name="FSC#COOELAK@1.1001:ProcessResponsibleMail" pid="96" fmtid="{D5CDD505-2E9C-101B-9397-08002B2CF9AE}">
    <vt:lpwstr/>
  </property>
  <property name="FSC#COOELAK@1.1001:ProcessResponsibleFax" pid="97" fmtid="{D5CDD505-2E9C-101B-9397-08002B2CF9AE}">
    <vt:lpwstr/>
  </property>
  <property name="FSC#COOELAK@1.1001:ApproverFirstName" pid="98" fmtid="{D5CDD505-2E9C-101B-9397-08002B2CF9AE}">
    <vt:lpwstr/>
  </property>
  <property name="FSC#COOELAK@1.1001:ApproverSurName" pid="99" fmtid="{D5CDD505-2E9C-101B-9397-08002B2CF9AE}">
    <vt:lpwstr/>
  </property>
  <property name="FSC#COOELAK@1.1001:ApproverTitle" pid="100" fmtid="{D5CDD505-2E9C-101B-9397-08002B2CF9AE}">
    <vt:lpwstr/>
  </property>
  <property name="FSC#COOELAK@1.1001:ExternalDate" pid="101" fmtid="{D5CDD505-2E9C-101B-9397-08002B2CF9AE}">
    <vt:lpwstr/>
  </property>
  <property name="FSC#COOELAK@1.1001:SettlementApprovedAt" pid="102" fmtid="{D5CDD505-2E9C-101B-9397-08002B2CF9AE}">
    <vt:lpwstr/>
  </property>
  <property name="FSC#COOELAK@1.1001:BaseNumber" pid="103" fmtid="{D5CDD505-2E9C-101B-9397-08002B2CF9AE}">
    <vt:lpwstr/>
  </property>
  <property name="FSC#COOELAK@1.1001:CurrentUserRolePos" pid="104" fmtid="{D5CDD505-2E9C-101B-9397-08002B2CF9AE}">
    <vt:lpwstr>Mitarbeiter</vt:lpwstr>
  </property>
  <property name="FSC#COOELAK@1.1001:CurrentUserEmail" pid="105" fmtid="{D5CDD505-2E9C-101B-9397-08002B2CF9AE}">
    <vt:lpwstr>Daniela.Pichler@lk-ooe.at</vt:lpwstr>
  </property>
  <property name="FSC#LKOOEDOK@1000.3800:EigentuemerID" pid="106" fmtid="{D5CDD505-2E9C-101B-9397-08002B2CF9AE}">
    <vt:lpwstr>lk-ooe\hunggeo</vt:lpwstr>
  </property>
  <property name="FSC#LKOOEDOK@1000.3800:KundeMobil" pid="107" fmtid="{D5CDD505-2E9C-101B-9397-08002B2CF9AE}">
    <vt:lpwstr/>
  </property>
  <property name="FSC#FSCFOLIO@1.1001:docpropproject" pid="108" fmtid="{D5CDD505-2E9C-101B-9397-08002B2CF9AE}">
    <vt:lpwstr/>
  </property>
  <property name="ContentTypeId" pid="109" fmtid="{D5CDD505-2E9C-101B-9397-08002B2CF9AE}">
    <vt:lpwstr>0x010100C7F191C3570B5342BC04E92EC2B896A8</vt:lpwstr>
  </property>
  <property name="Klassifizierung" pid="110" fmtid="{D5CDD505-2E9C-101B-9397-08002B2CF9AE}">
    <vt:lpwstr>3;#Info v. LK OÖ|dd3680bf-7d42-4244-9baa-c55089288234</vt:lpwstr>
  </property>
  <property name="Produkt" pid="111" fmtid="{D5CDD505-2E9C-101B-9397-08002B2CF9AE}">
    <vt:lpwstr>70;#Unternehmensführung [1.2.1.2] - Kriterien in der Tierproduktion|0df5c9de-2293-42ce-957a-d7878965ae16</vt:lpwstr>
  </property>
</Properties>
</file>